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 WORK\Buget\2024\Proiectul Legii BS pentru anul 2025\Guvern\Pentru Guvern\Nota de fundamentare\"/>
    </mc:Choice>
  </mc:AlternateContent>
  <bookViews>
    <workbookView xWindow="0" yWindow="0" windowWidth="28800" windowHeight="11700"/>
  </bookViews>
  <sheets>
    <sheet name="Tabelul 17" sheetId="2" r:id="rId1"/>
  </sheets>
  <definedNames>
    <definedName name="_xlnm._FilterDatabase" localSheetId="0" hidden="1">'Tabelul 17'!$A$5:$N$6</definedName>
    <definedName name="_xlnm.Print_Titles" localSheetId="0">'Tabelul 17'!$5:$7</definedName>
    <definedName name="_xlnm.Print_Area" localSheetId="0">'Tabelul 17'!$A$1:$I$141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2" i="2" l="1"/>
  <c r="I127" i="2"/>
  <c r="I51" i="2"/>
  <c r="I40" i="2"/>
  <c r="I27" i="2"/>
  <c r="I30" i="2"/>
  <c r="I12" i="2"/>
  <c r="F83" i="2" l="1"/>
  <c r="H116" i="2" l="1"/>
  <c r="H136" i="2"/>
  <c r="H91" i="2"/>
  <c r="H105" i="2"/>
  <c r="H140" i="2"/>
  <c r="H123" i="2"/>
  <c r="H112" i="2"/>
  <c r="H102" i="2"/>
  <c r="H98" i="2"/>
  <c r="H83" i="2"/>
  <c r="H76" i="2"/>
  <c r="H59" i="2"/>
  <c r="H51" i="2"/>
  <c r="H45" i="2"/>
  <c r="G40" i="2"/>
  <c r="H40" i="2"/>
  <c r="F40" i="2"/>
  <c r="H35" i="2"/>
  <c r="F35" i="2"/>
  <c r="H27" i="2"/>
  <c r="H30" i="2"/>
  <c r="H12" i="2"/>
  <c r="G12" i="2"/>
  <c r="H141" i="2" l="1"/>
  <c r="F27" i="2"/>
  <c r="F16" i="2"/>
  <c r="F12" i="2"/>
  <c r="I105" i="2" l="1"/>
  <c r="I91" i="2"/>
  <c r="I83" i="2"/>
  <c r="I45" i="2"/>
  <c r="I141" i="2" s="1"/>
  <c r="F140" i="2"/>
  <c r="F133" i="2"/>
  <c r="F130" i="2"/>
  <c r="F127" i="2"/>
  <c r="F120" i="2"/>
  <c r="F116" i="2"/>
  <c r="F112" i="2"/>
  <c r="F108" i="2"/>
  <c r="F102" i="2"/>
  <c r="F98" i="2"/>
  <c r="F91" i="2"/>
  <c r="F76" i="2"/>
  <c r="F70" i="2"/>
  <c r="F65" i="2"/>
  <c r="F59" i="2"/>
  <c r="F51" i="2"/>
  <c r="F45" i="2"/>
  <c r="F141" i="2" l="1"/>
</calcChain>
</file>

<file path=xl/sharedStrings.xml><?xml version="1.0" encoding="utf-8"?>
<sst xmlns="http://schemas.openxmlformats.org/spreadsheetml/2006/main" count="225" uniqueCount="197">
  <si>
    <t>Nr.</t>
  </si>
  <si>
    <t>Beneficiar</t>
  </si>
  <si>
    <t xml:space="preserve">Total </t>
  </si>
  <si>
    <t>executat</t>
  </si>
  <si>
    <t>Total</t>
  </si>
  <si>
    <t>Denumirea proiectului/activităților</t>
  </si>
  <si>
    <r>
      <t xml:space="preserve">2024  </t>
    </r>
    <r>
      <rPr>
        <b/>
        <sz val="10"/>
        <color theme="1"/>
        <rFont val="Times New Roman"/>
        <family val="1"/>
        <charset val="204"/>
      </rPr>
      <t xml:space="preserve"> 
</t>
    </r>
    <r>
      <rPr>
        <i/>
        <sz val="10"/>
        <color theme="1"/>
        <rFont val="Times New Roman"/>
        <family val="1"/>
        <charset val="204"/>
      </rPr>
      <t>(6 luni)</t>
    </r>
  </si>
  <si>
    <t>Lucrări de eficientizare a consumului de energie la IP Gimnaziul „George Coșbuc” din s. Andrușul de Jos, r-nul Cahul</t>
  </si>
  <si>
    <t>Gimnaziul „George Coșbuc” s.Andrușul de Jos</t>
  </si>
  <si>
    <t>Lucrări de schimbare a ușilor și ferestrelor exterioare, izolare termică a pereților exteriori în Grădinița de copii nr. 3, s. Baurci</t>
  </si>
  <si>
    <t>Primăria s.Baurci</t>
  </si>
  <si>
    <t>Reabilitarea termică a Grădiniței de copii „Teremoc” din s. Tomai, r-nul Ceadîr-Lunga, UTA Găgăuzia</t>
  </si>
  <si>
    <t>Primăria s. Tomai</t>
  </si>
  <si>
    <t>Reabilitarea termică a Spitalului Clinic Central Stația Chișinău, filiala Î.S. „Calea Ferată din Moldova”</t>
  </si>
  <si>
    <t>IMSP Spitalul Clinic al Ministerului Sănătății, Muncii și Protecției Sociale</t>
  </si>
  <si>
    <t>Implementarea măsurilor de Eficiență Energetică la Colegiul de construcții din Chișinău</t>
  </si>
  <si>
    <t>IP Centrul de Excelență în Construcții din or. Chișinău</t>
  </si>
  <si>
    <t>Reabilitarea termică a Grădiniței de copii nr. 2 din com. Bubuieci, mun. Chișinău</t>
  </si>
  <si>
    <t>Primăria com. Bubuieci</t>
  </si>
  <si>
    <t>IMSP Institutul de Neurologie și Neurochirurgie</t>
  </si>
  <si>
    <t>Lucrări de eficientizare a consumului de energie la IMSP AMT Ciocana</t>
  </si>
  <si>
    <t>IMSP AMT Ciocana</t>
  </si>
  <si>
    <t>Reabilitarea termică a IP LT „Mihai Eminescu”, mun. Comrat</t>
  </si>
  <si>
    <t>Liceul Teoretic „Mihai Eminescu”</t>
  </si>
  <si>
    <t>Lucrări de eficientizare a consumului de energie la Grădinița de copii „Făt-Frumos”</t>
  </si>
  <si>
    <t>Primăria s.Chițcanii Vechi</t>
  </si>
  <si>
    <t>Reabilitarea termică la clădirea IP Gimnaziul și Grădinița de copii din s. Telița, r-nul Anenii Noi</t>
  </si>
  <si>
    <t>Primăria s. Telița, r-nul Anenii Noi</t>
  </si>
  <si>
    <t>Reabilitarea termică a grădiniței de copii „Scufița Roșie” din s. Speia, r-nul Anenii Noi</t>
  </si>
  <si>
    <t>Primăria s. Speia</t>
  </si>
  <si>
    <t>Reabilitarea energetică a clădirii IMSP SR Călărași</t>
  </si>
  <si>
    <t>IMSP Spitalul Raional Călărași</t>
  </si>
  <si>
    <t>Reabilitarea energetică a clădirii Grădiniței de copii „Lăstărel”, or. Călărași, r-nul Călărași</t>
  </si>
  <si>
    <t>Primăria or.Călărași, r-nul Călărași</t>
  </si>
  <si>
    <t>Reabilitarea termică a grădiniței de copii din s. Sadova, r-nul Călărași</t>
  </si>
  <si>
    <t>Primăria s. Sadova</t>
  </si>
  <si>
    <t>Reabilitarea termică a IP LT Cimișeni, din s. Cimișeni, r-nul Criuleni</t>
  </si>
  <si>
    <t>Gimnaziul„Regele Mihai I” s. Cimișeni</t>
  </si>
  <si>
    <t>Implementarea măsurilor în domeniul eficienței energetice în cadrul IP Gimnaziului Izbiște, din s. Izbiște, r-nul Criuleni</t>
  </si>
  <si>
    <t>Gimnaziul s. Izbiște</t>
  </si>
  <si>
    <t>Reabilitarea termică a clădirii IP LT „Nicolae Donici”, s. Dubăsarii Vechi, r-nul Criuleni</t>
  </si>
  <si>
    <t>LT ”Nicolae Donici” s.Dubăsarii Vechi</t>
  </si>
  <si>
    <t>Reabilitarea energetică a clădirii Blocului B al IMSP SR Glodeni</t>
  </si>
  <si>
    <t>IMSP Spitalul Raional Glodeni</t>
  </si>
  <si>
    <t>Reabilitarea termică a edificiului IP LT „Mihai Eminescu” din or. Hîncești</t>
  </si>
  <si>
    <t>LT „Mihai Eminescu” or.Hîncești</t>
  </si>
  <si>
    <t>Lucrări de eficientizare a consumului de energie la IP Gimnaziul Nemțeni din s. Nemțeni, r-nul Hîncești</t>
  </si>
  <si>
    <t>Gimnaziul s. Nemțeni</t>
  </si>
  <si>
    <t>Implementarea măsurilor de Eficiență Energetică în cadrul Sistemului de Iluminat Public din com. Crasnoarmeiscoe, r-nul Hîncești</t>
  </si>
  <si>
    <t>Primăria com. Crasnoarmeiscoe, r-nul Hîncești</t>
  </si>
  <si>
    <t>Implementarea măsurilor în domeniul eficienței energetice în cadrul IMSP SR Ialoveni</t>
  </si>
  <si>
    <t>IMSP Spitalul Raional Ialoveni</t>
  </si>
  <si>
    <t>Implementarea măsurilor de Eficiență Energetică în cadrul Sistemului de Iluminat Public din com. Răzeni, r-nul Ialoveni</t>
  </si>
  <si>
    <t>Primăria com. Răzeni, r-nul Ialoveni</t>
  </si>
  <si>
    <t>Implementarea măsurilor de Eficiență Energetică în cadrul Sistemului de Iluminat Public din or. Ialoveni, r-nul Ialoveni</t>
  </si>
  <si>
    <t>Primăria or. Ialoveni, r-nul Ialoveni</t>
  </si>
  <si>
    <t>Primăria or. Nisporeni, r-nul Nisporeni</t>
  </si>
  <si>
    <t>Reabilitarea termică a clădirii IP LT „Prometeu”, s. Grozești, r-nul Nisporeni</t>
  </si>
  <si>
    <t>Liceul Teoretic „Prometeu”, s. Grozești</t>
  </si>
  <si>
    <t>Reabilitarea energetică a clădirii Grădinița de copii din s. Ciuciuieni, r-nul Sîngerei</t>
  </si>
  <si>
    <t>Primăria com. Ciuciuieni, r-nul Sîngerei</t>
  </si>
  <si>
    <t>Implementarea măsurilor în domeniul eficienței energetice în cadrul IP Gimnaziul „Gigore Vieru” din s. Heciul Nou, r-nul Sîngerei</t>
  </si>
  <si>
    <t>Gimnaziul „Grigore Vieru” s. Heciul Nou</t>
  </si>
  <si>
    <t>Reabilitarea termică a Grădiniței de copii „Romanița” din s. Rădoaia, r-nul Sîngerei</t>
  </si>
  <si>
    <t>Primăria s. Rădoaia</t>
  </si>
  <si>
    <t>Reabilitarea energetică a clădirii Grădiniței de copii „Licurici” din s. Dumbrăvița, r-nul Sîngerei</t>
  </si>
  <si>
    <t>Primăria s. Dumbrăvița, r-nul Sîngerei</t>
  </si>
  <si>
    <t>Reabilitarea termică a clădirii Primăriei com. Pepeni</t>
  </si>
  <si>
    <t>Primăria s.Pepeni</t>
  </si>
  <si>
    <t>Implementarea măsurilor de Eficiență Energetică în cadrul Sitemului de Iluminat Public din or. Sîngerei, r-nul Sîngerei</t>
  </si>
  <si>
    <t>Primăria or. Sîngerei, r-nul Sîngerei</t>
  </si>
  <si>
    <t>Implementarea măsurilor în domeniul eficienței energetice în cadrul clădirii Grădiniței-creșă „Andrieș”, or. Șoldănești, r-nul Șoldănești</t>
  </si>
  <si>
    <t>Primăria or. Șoldănești</t>
  </si>
  <si>
    <t>Implementarea măsurilor de Eficiență Energetică în cadrul Sistemului de Iluminat Public din s. Rogojeni, r-nul Șoldănești</t>
  </si>
  <si>
    <t>Primăria s. Rogojeni, r-nul Șoldănești</t>
  </si>
  <si>
    <t>Reabilitarea termică a IP LT Răspopeni din s. Răspopeni, r-nul Șoldănești</t>
  </si>
  <si>
    <t>Pimăria s.Răspopeni</t>
  </si>
  <si>
    <t>Lucrări de eficientizare a consumului de energie la clădirea IMSP SR Șoldănești</t>
  </si>
  <si>
    <t>IMSP Spitalul Raional Șoldănești</t>
  </si>
  <si>
    <t>Implementarea măsurilor în domeniul eficienței energetice în cadrul clădirii IP LT „Dimitrie Cantemir” din or. Rîșcani, r-nul Rîșcani</t>
  </si>
  <si>
    <t>Liceul Teoretic „Dimitrie Cantemir” or. Rîșcani</t>
  </si>
  <si>
    <t>Implementarea măsurilor de Eficiență Energetică în cadrul Sitemului de Iluminat Public com. Greblești, r-nul Strășeni</t>
  </si>
  <si>
    <t>Primăria com. Greblești, r-nul Strășeni</t>
  </si>
  <si>
    <t>Reabilitarea termică a blocului căminului studențesc al Universității de Stat „Gr. Țamblac” din Taraclia</t>
  </si>
  <si>
    <t>Universitatea de Stat „Grigore Țamblac” or.Taraclia</t>
  </si>
  <si>
    <t>Reabilitarea termică a clădirii Căminul Cultural din s. Semeni, com. Zagarancea, r-nul Ungheni</t>
  </si>
  <si>
    <t>Primăria com. Zagarancea, r-nul Ungheni</t>
  </si>
  <si>
    <t>Implementarea măsurilor de Eficiență Energetică în cadrul Sistemului de Iluminat Public com. Risipeni, r-nul Fălești</t>
  </si>
  <si>
    <t>Primăria com. Risipeni, r-nul Fălești</t>
  </si>
  <si>
    <t>Implementarea măsurilor în domeniul eficienței energetice la clădirea IP Gimnaziul Bocani, din s. Bocani, r-nul Fălești</t>
  </si>
  <si>
    <t>Gimnaziul s. Bocani, r-nul Fălești</t>
  </si>
  <si>
    <t>Reabilitarea termică a grădiniței de copii din s. Ignăței, r-nul Rezina</t>
  </si>
  <si>
    <t>Primăria s. Ignăței</t>
  </si>
  <si>
    <t>Lucrări de eficientizare a consumului de energie la IP LT „Constantin Stere” din or. Soroca</t>
  </si>
  <si>
    <t>Liceul Teoretic „Constantin Stere”, or. Soroca</t>
  </si>
  <si>
    <t>Implementarea măsurilor de eficiență energetică în cadrul Gimnaziului „Petru Zadnipru” din s. Sauca, r-nul Ocnița</t>
  </si>
  <si>
    <t>Gimnaziul "Petru Zadnipru", s. Sauca</t>
  </si>
  <si>
    <t>Reabilitarea energetică a clădirii IP Gimnaziul „Mircea Bologa” din s. Parcova, r-nul Edineț</t>
  </si>
  <si>
    <t>Primaria  s. Parcova</t>
  </si>
  <si>
    <t>Total general</t>
  </si>
  <si>
    <t>Implementarea măsurilor de eficiență energetică în cadrul Sistemului de Iluminat Public în Parcul Central din or. Nisporeni, r-nul Nsporeni</t>
  </si>
  <si>
    <t>Lucrări de eficientizare a consumului de energie la clădirea IP Gimnaziul „Anatol Codru” din s. Molovata Nouă, r-nul Dubăsari</t>
  </si>
  <si>
    <t>IP Gimnaziul ”Anatol Codru”, com. Molovata Nouă</t>
  </si>
  <si>
    <t>Sinteza proiectelor/măsurilor finanțate din Fondul de Eficiență Energetică în anii 2023-2025</t>
  </si>
  <si>
    <t>la Nota informativă</t>
  </si>
  <si>
    <t>mii lei</t>
  </si>
  <si>
    <t>Raionul Cahul</t>
  </si>
  <si>
    <t>Raionul Ceadîr-Lunga</t>
  </si>
  <si>
    <t>Raionul Chișinău</t>
  </si>
  <si>
    <t>Raionul Comrat</t>
  </si>
  <si>
    <t>Raionul Telenești</t>
  </si>
  <si>
    <t>Raionul Anenii Noi</t>
  </si>
  <si>
    <t>Raionul bugetară Călărași</t>
  </si>
  <si>
    <t>Raionul Criuleni</t>
  </si>
  <si>
    <t>Raionul Glodeni</t>
  </si>
  <si>
    <t>Raionul Hîncești</t>
  </si>
  <si>
    <t>Raionul Ialoveni</t>
  </si>
  <si>
    <t>Raionul Nisporeni</t>
  </si>
  <si>
    <t>Raionul Sîngerei</t>
  </si>
  <si>
    <t>Raionul Șoldănești</t>
  </si>
  <si>
    <t>Raionul Strășeni</t>
  </si>
  <si>
    <t>Raionul Taraclia</t>
  </si>
  <si>
    <t>Raionul Ungheni</t>
  </si>
  <si>
    <t>Raionul Fălești</t>
  </si>
  <si>
    <t>Raionul Rezina</t>
  </si>
  <si>
    <t>Raionul Soroca</t>
  </si>
  <si>
    <t>Raionul Ocnița</t>
  </si>
  <si>
    <t>Raionul Edineț</t>
  </si>
  <si>
    <t>Implementarea măsurilor în domeniul eficienței energetice în cadrul clădirii IMSP SR Cahul</t>
  </si>
  <si>
    <t>IMSP Spitalul Raional or. Cahul</t>
  </si>
  <si>
    <t>IP Gimnaziul „Ion Creangă” din s. Borceag, r-nul Cahul</t>
  </si>
  <si>
    <t>IP Gimnaziul ”Ion Creangă”, s. Borceag, r-nul Cahul</t>
  </si>
  <si>
    <t xml:space="preserve">2024   scontat </t>
  </si>
  <si>
    <t>Raionul Florești</t>
  </si>
  <si>
    <t>Renovarea clădirii IP Gimnaziului Cunicea, din s. Cunicea, r-nul Florești</t>
  </si>
  <si>
    <t>Primăria s. Cunicea</t>
  </si>
  <si>
    <t>Implementarea măsurilor în domeniul eficienței energetice în cadrul IMSP Spitalul Clinic Municipal de Copii nr. 1</t>
  </si>
  <si>
    <t>IMSP Spitalul Clinic Municipal de Copii nr.1</t>
  </si>
  <si>
    <t>Reabilitarea termică a IP LT „Hyperion”, or. Durlești, mun. Chișinău</t>
  </si>
  <si>
    <t>Primăria or. Durlești, mun. Chișinău</t>
  </si>
  <si>
    <t>Lucrări de reabilitare energetică la clădirea IP  LT „Gaudeamus” din or. Chișinău</t>
  </si>
  <si>
    <t>Liceul Teoretic „Gaudeamus” or. Chișinău</t>
  </si>
  <si>
    <t>Reabilitarea energetică a clădirii Instituției preșcolare Creșa-Grădiniță nr. 214 „Andrieș” din s. Dobrogea, mun. Chișinău</t>
  </si>
  <si>
    <t>Primăria or. Sîngera</t>
  </si>
  <si>
    <t>Lucrări de eficientizare a consumului de energie la clădirea Grădiniței de copii nr. 2 „Svetleacioc” din s. Chirsova, mun. Comrat</t>
  </si>
  <si>
    <t>Primăria s. Chirsova, mun. Comrat, UTA Gagauzia</t>
  </si>
  <si>
    <t>Reabilitarea termică la clădirea căminului studențesc Universității de stat din Comrat</t>
  </si>
  <si>
    <t>Universitatea de Stat din Comrat</t>
  </si>
  <si>
    <t>Implementarea măsurilor în domeniul eficienței energetice în cadrul Gimnaziul-grădiniță din s. Bogzești, r-nul Telenești</t>
  </si>
  <si>
    <t>Primăria s. Bogzești, r-nul Telenești</t>
  </si>
  <si>
    <t>Reabilitarea termică la Grădinița de copii din s. Ciobanovca, r-nul Anenii Noi</t>
  </si>
  <si>
    <t>Primăria s. Ciobanovca</t>
  </si>
  <si>
    <t>Implementarea măsurilor de Eficiență Energetică în cadrul Sistemului de Iluminat Public din or. Călărași, r-nul Călărași</t>
  </si>
  <si>
    <t>Primăria or. Călărași, r-nul Călărași</t>
  </si>
  <si>
    <t>Reabilitarea termică a clădirii IP LT „Boris Dînga” din or. Criuleni</t>
  </si>
  <si>
    <t>LT „Boris Dînga” or.Criuleni</t>
  </si>
  <si>
    <t>Lucrări de eficientizare a consumului de energie la IP LT „Ion Sîrbu” din s. Mașcăuți, r-nul Criuleni</t>
  </si>
  <si>
    <t>LT „Ion Sîrbu” s.Mașcăuți</t>
  </si>
  <si>
    <t>Reabilitarea termică a IP LT „Mihai Stratulat” din s. Boșcana, r-nul Criuleni</t>
  </si>
  <si>
    <t>Liceul Teoretic „Mihai Stratulat” s. Boșcana</t>
  </si>
  <si>
    <t>Lucrări de eficientizare a consumului de energie la clădirea Grădiniței de copii „Ghiocel” din s. Țîpala, r-nul Ialoveni</t>
  </si>
  <si>
    <t>Primăria com. Țipala</t>
  </si>
  <si>
    <t>Reabilitarea termică a IP LT „Prometeu”, s. Grozești, r-nul Nisporeni</t>
  </si>
  <si>
    <t>LT „Prometeu” s.Grozești</t>
  </si>
  <si>
    <t>Implementarea măsurilor de eficiență energetică în cadrul IP LT Seliște din s. Seliște, r-nul Nisporeni</t>
  </si>
  <si>
    <t>Liceul Teoretic s. Seliște</t>
  </si>
  <si>
    <t>Implementarea măsurilor de Eficiență Energetică în cadrul Sistemului de Iluminat Public din or. Nisporeni, r-nul Nisporeni</t>
  </si>
  <si>
    <t>Implementarea măsurilor de Eficiență Energetică în cadrul Sistemului de Iluminat Public din Olișcani, r-nul Șoldănești</t>
  </si>
  <si>
    <t>Primăria s. Olișcani, r-nul Șoldănești</t>
  </si>
  <si>
    <t>Raionul Dubăsari</t>
  </si>
  <si>
    <t>Raionul Rîșcani</t>
  </si>
  <si>
    <t>Eficientizarea consumului de energie la IP LT Holercani</t>
  </si>
  <si>
    <t>Liceul Teoretic s. Holercani</t>
  </si>
  <si>
    <t>Reabilitarea termică a grădiniței de copii „Ruceioc” din s. Novosiolovca, r-nul Taraclia</t>
  </si>
  <si>
    <t>Primăria s. Novosiolovca</t>
  </si>
  <si>
    <t>Raionul Ștefan Vodă</t>
  </si>
  <si>
    <t>Reabilitarea termică a clădirii Grădiniței-creșă „Andrieș” din s. Carahasani</t>
  </si>
  <si>
    <t>Primăria s.Carahasani</t>
  </si>
  <si>
    <t>Implementarea măsurilor în domeniul eficienței energetice în cadrul IMSP SR Edineț</t>
  </si>
  <si>
    <t>IMSP Spitalul Raional Edineț</t>
  </si>
  <si>
    <t>IMSP SR Ungheni</t>
  </si>
  <si>
    <t>IMSP Spitalul Raional Ungheni</t>
  </si>
  <si>
    <t>Raionul Orhei</t>
  </si>
  <si>
    <t>Reabilitarea termică a IP Gimnaziului din s. Furceni, r-nul Orhei</t>
  </si>
  <si>
    <t>Primăria com. Ivancea</t>
  </si>
  <si>
    <t>Lucrări de eficientizare a consumului de energie la IP Gimnaziul Inești, r-nul Telenești</t>
  </si>
  <si>
    <t>Gimnaziul s. Inești, r-nul Telenești</t>
  </si>
  <si>
    <t>Reabilitarea termică a IP Gimnaziului din s. Saharna Nouă, r-nul Rezina</t>
  </si>
  <si>
    <t>Primăria com. Saharna – Nouă, r-nul Rezina</t>
  </si>
  <si>
    <t>Raionul Drochia</t>
  </si>
  <si>
    <t>Implementarea măsurilor în domeniul eficienței energetice în cadrul clădirii IP Gimnaziul Hăsnășenii Mari din s. Hăsnășenii Mari, r-nul Drochia</t>
  </si>
  <si>
    <t>Gimnaziul s. Hăsnășenii Mari</t>
  </si>
  <si>
    <t>37</t>
  </si>
  <si>
    <t>38</t>
  </si>
  <si>
    <t>39</t>
  </si>
  <si>
    <t>Tabelul nr. 17</t>
  </si>
  <si>
    <t>2025 proiect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</si>
</sst>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#,##0\ "/>
    <numFmt numFmtId="167" formatCode="#,##0.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left" vertical="center" wrapText="1"/>
    </xf>
    <xf numFmtId="166" fontId="0" fillId="0" borderId="0" xfId="0" applyNumberForma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166" fontId="6" fillId="0" borderId="7" xfId="0" applyNumberFormat="1" applyFont="1" applyBorder="1" applyAlignment="1">
      <alignment horizontal="center" vertical="center"/>
    </xf>
    <xf numFmtId="166" fontId="2" fillId="0" borderId="1" xfId="2" applyNumberFormat="1" applyFont="1" applyBorder="1" applyAlignment="1">
      <alignment horizontal="center" vertical="center"/>
    </xf>
    <xf numFmtId="166" fontId="2" fillId="0" borderId="7" xfId="2" applyNumberFormat="1" applyFont="1" applyBorder="1" applyAlignment="1">
      <alignment horizontal="center" vertical="center"/>
    </xf>
    <xf numFmtId="166" fontId="3" fillId="0" borderId="1" xfId="2" applyNumberFormat="1" applyFont="1" applyBorder="1" applyAlignment="1">
      <alignment horizontal="center" vertical="center"/>
    </xf>
    <xf numFmtId="166" fontId="3" fillId="0" borderId="7" xfId="2" applyNumberFormat="1" applyFont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center"/>
    </xf>
    <xf numFmtId="166" fontId="0" fillId="0" borderId="0" xfId="2" applyNumberFormat="1" applyFont="1" applyAlignment="1">
      <alignment horizontal="center" vertical="center"/>
    </xf>
    <xf numFmtId="0" fontId="3" fillId="0" borderId="1" xfId="0" applyFont="1" applyBorder="1"/>
    <xf numFmtId="165" fontId="3" fillId="0" borderId="1" xfId="0" applyNumberFormat="1" applyFont="1" applyBorder="1"/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67" fontId="2" fillId="0" borderId="1" xfId="2" applyNumberFormat="1" applyFont="1" applyBorder="1" applyAlignment="1">
      <alignment horizontal="center" vertical="center"/>
    </xf>
    <xf numFmtId="167" fontId="3" fillId="0" borderId="1" xfId="2" applyNumberFormat="1" applyFont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center" vertical="center"/>
    </xf>
    <xf numFmtId="167" fontId="2" fillId="0" borderId="7" xfId="2" applyNumberFormat="1" applyFont="1" applyBorder="1" applyAlignment="1">
      <alignment horizontal="center" vertical="center"/>
    </xf>
    <xf numFmtId="167" fontId="3" fillId="0" borderId="7" xfId="2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left" vertical="center" wrapText="1"/>
    </xf>
    <xf numFmtId="167" fontId="3" fillId="0" borderId="7" xfId="0" applyNumberFormat="1" applyFont="1" applyFill="1" applyBorder="1" applyAlignment="1">
      <alignment horizontal="center"/>
    </xf>
    <xf numFmtId="167" fontId="6" fillId="0" borderId="7" xfId="2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/>
    </xf>
    <xf numFmtId="165" fontId="6" fillId="0" borderId="6" xfId="0" applyNumberFormat="1" applyFont="1" applyBorder="1"/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2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49" fontId="3" fillId="0" borderId="1" xfId="2" applyNumberFormat="1" applyFont="1" applyBorder="1" applyAlignment="1">
      <alignment horizontal="center" vertical="center"/>
    </xf>
    <xf numFmtId="49" fontId="3" fillId="0" borderId="7" xfId="2" applyNumberFormat="1" applyFont="1" applyBorder="1" applyAlignment="1">
      <alignment horizontal="center" vertical="center"/>
    </xf>
    <xf numFmtId="49" fontId="6" fillId="0" borderId="6" xfId="0" applyNumberFormat="1" applyFont="1" applyBorder="1"/>
    <xf numFmtId="49" fontId="3" fillId="0" borderId="1" xfId="0" applyNumberFormat="1" applyFont="1" applyBorder="1"/>
    <xf numFmtId="166" fontId="3" fillId="3" borderId="10" xfId="2" applyNumberFormat="1" applyFont="1" applyFill="1" applyBorder="1" applyAlignment="1">
      <alignment horizontal="center" vertical="center"/>
    </xf>
    <xf numFmtId="166" fontId="3" fillId="3" borderId="11" xfId="2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/>
    </xf>
    <xf numFmtId="166" fontId="10" fillId="0" borderId="0" xfId="0" applyNumberFormat="1" applyFont="1" applyAlignment="1">
      <alignment horizontal="right" vertical="center"/>
    </xf>
    <xf numFmtId="167" fontId="2" fillId="0" borderId="1" xfId="0" applyNumberFormat="1" applyFont="1" applyBorder="1" applyAlignment="1">
      <alignment horizontal="left" vertical="center" wrapText="1"/>
    </xf>
    <xf numFmtId="167" fontId="3" fillId="0" borderId="6" xfId="0" applyNumberFormat="1" applyFont="1" applyBorder="1"/>
    <xf numFmtId="167" fontId="3" fillId="0" borderId="1" xfId="0" applyNumberFormat="1" applyFont="1" applyBorder="1"/>
    <xf numFmtId="167" fontId="3" fillId="2" borderId="6" xfId="0" applyNumberFormat="1" applyFont="1" applyFill="1" applyBorder="1" applyAlignment="1">
      <alignment horizontal="center"/>
    </xf>
    <xf numFmtId="167" fontId="3" fillId="2" borderId="1" xfId="0" applyNumberFormat="1" applyFont="1" applyFill="1" applyBorder="1" applyAlignment="1">
      <alignment horizontal="center"/>
    </xf>
    <xf numFmtId="167" fontId="3" fillId="2" borderId="7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3" fillId="0" borderId="6" xfId="0" applyFont="1" applyBorder="1"/>
    <xf numFmtId="0" fontId="3" fillId="0" borderId="1" xfId="0" applyFont="1" applyBorder="1"/>
    <xf numFmtId="0" fontId="3" fillId="2" borderId="6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left" vertical="center" wrapText="1"/>
    </xf>
    <xf numFmtId="165" fontId="3" fillId="2" borderId="6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165" fontId="3" fillId="2" borderId="7" xfId="0" applyNumberFormat="1" applyFont="1" applyFill="1" applyBorder="1" applyAlignment="1">
      <alignment horizontal="center"/>
    </xf>
    <xf numFmtId="165" fontId="3" fillId="0" borderId="6" xfId="0" applyNumberFormat="1" applyFont="1" applyBorder="1" applyAlignment="1">
      <alignment horizontal="left"/>
    </xf>
    <xf numFmtId="165" fontId="3" fillId="0" borderId="1" xfId="0" applyNumberFormat="1" applyFont="1" applyBorder="1" applyAlignment="1">
      <alignment horizontal="left"/>
    </xf>
    <xf numFmtId="165" fontId="3" fillId="0" borderId="6" xfId="0" applyNumberFormat="1" applyFont="1" applyBorder="1"/>
    <xf numFmtId="165" fontId="3" fillId="0" borderId="1" xfId="0" applyNumberFormat="1" applyFont="1" applyBorder="1"/>
    <xf numFmtId="164" fontId="2" fillId="0" borderId="1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164" fontId="3" fillId="0" borderId="6" xfId="0" applyNumberFormat="1" applyFont="1" applyBorder="1"/>
    <xf numFmtId="164" fontId="3" fillId="0" borderId="1" xfId="0" applyNumberFormat="1" applyFont="1" applyBorder="1"/>
    <xf numFmtId="164" fontId="3" fillId="2" borderId="6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/>
    <xf numFmtId="49" fontId="3" fillId="0" borderId="1" xfId="0" applyNumberFormat="1" applyFont="1" applyBorder="1"/>
    <xf numFmtId="49" fontId="2" fillId="0" borderId="1" xfId="0" applyNumberFormat="1" applyFont="1" applyBorder="1" applyAlignment="1">
      <alignment horizontal="left" vertical="center" wrapText="1"/>
    </xf>
    <xf numFmtId="166" fontId="3" fillId="3" borderId="9" xfId="0" applyNumberFormat="1" applyFont="1" applyFill="1" applyBorder="1"/>
    <xf numFmtId="166" fontId="3" fillId="3" borderId="10" xfId="0" applyNumberFormat="1" applyFont="1" applyFill="1" applyBorder="1"/>
    <xf numFmtId="0" fontId="8" fillId="0" borderId="0" xfId="0" applyFont="1" applyAlignment="1">
      <alignment horizontal="left" vertical="center"/>
    </xf>
    <xf numFmtId="49" fontId="3" fillId="2" borderId="6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49" fontId="3" fillId="0" borderId="6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66" fontId="3" fillId="0" borderId="12" xfId="0" applyNumberFormat="1" applyFont="1" applyBorder="1" applyAlignment="1">
      <alignment horizontal="center" vertical="center" wrapText="1"/>
    </xf>
    <xf numFmtId="166" fontId="3" fillId="0" borderId="7" xfId="0" applyNumberFormat="1" applyFont="1" applyBorder="1" applyAlignment="1">
      <alignment horizontal="center" vertical="center" wrapText="1"/>
    </xf>
    <xf numFmtId="166" fontId="2" fillId="0" borderId="0" xfId="1" applyNumberFormat="1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6" fontId="3" fillId="0" borderId="5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3"/>
  <sheetViews>
    <sheetView tabSelected="1" zoomScale="80" zoomScaleNormal="80" zoomScaleSheetLayoutView="80" workbookViewId="0">
      <selection activeCell="M114" sqref="M114"/>
    </sheetView>
  </sheetViews>
  <sheetFormatPr defaultRowHeight="15" x14ac:dyDescent="0.25"/>
  <cols>
    <col min="1" max="1" width="6.42578125" style="1" customWidth="1"/>
    <col min="4" max="4" width="30.140625" customWidth="1"/>
    <col min="5" max="5" width="24.28515625" customWidth="1"/>
    <col min="6" max="6" width="14.5703125" style="11" customWidth="1"/>
    <col min="7" max="7" width="15.28515625" style="11" customWidth="1"/>
    <col min="8" max="8" width="16.5703125" style="11" customWidth="1"/>
    <col min="9" max="9" width="18.28515625" style="11" customWidth="1"/>
  </cols>
  <sheetData>
    <row r="1" spans="1:9" ht="15.75" x14ac:dyDescent="0.25">
      <c r="G1" s="99" t="s">
        <v>195</v>
      </c>
      <c r="H1" s="99"/>
      <c r="I1" s="99"/>
    </row>
    <row r="2" spans="1:9" ht="15.75" x14ac:dyDescent="0.25">
      <c r="G2" s="99" t="s">
        <v>104</v>
      </c>
      <c r="H2" s="99"/>
      <c r="I2" s="99"/>
    </row>
    <row r="3" spans="1:9" ht="32.25" customHeight="1" x14ac:dyDescent="0.25">
      <c r="A3" s="100" t="s">
        <v>103</v>
      </c>
      <c r="B3" s="100"/>
      <c r="C3" s="100"/>
      <c r="D3" s="100"/>
      <c r="E3" s="100"/>
      <c r="F3" s="100"/>
      <c r="G3" s="100"/>
      <c r="H3" s="100"/>
      <c r="I3" s="100"/>
    </row>
    <row r="4" spans="1:9" ht="16.5" thickBot="1" x14ac:dyDescent="0.3">
      <c r="A4" s="3"/>
      <c r="B4" s="2"/>
      <c r="C4" s="2"/>
      <c r="D4" s="2"/>
      <c r="E4" s="2"/>
      <c r="F4" s="12"/>
      <c r="G4" s="13"/>
      <c r="H4" s="13"/>
      <c r="I4" s="49" t="s">
        <v>105</v>
      </c>
    </row>
    <row r="5" spans="1:9" ht="15" customHeight="1" x14ac:dyDescent="0.25">
      <c r="A5" s="101" t="s">
        <v>0</v>
      </c>
      <c r="B5" s="103" t="s">
        <v>5</v>
      </c>
      <c r="C5" s="103"/>
      <c r="D5" s="103"/>
      <c r="E5" s="103" t="s">
        <v>1</v>
      </c>
      <c r="F5" s="105" t="s">
        <v>3</v>
      </c>
      <c r="G5" s="105"/>
      <c r="H5" s="107" t="s">
        <v>132</v>
      </c>
      <c r="I5" s="97" t="s">
        <v>196</v>
      </c>
    </row>
    <row r="6" spans="1:9" ht="32.25" customHeight="1" x14ac:dyDescent="0.25">
      <c r="A6" s="102"/>
      <c r="B6" s="104"/>
      <c r="C6" s="104"/>
      <c r="D6" s="104"/>
      <c r="E6" s="104"/>
      <c r="F6" s="47">
        <v>2023</v>
      </c>
      <c r="G6" s="14" t="s">
        <v>6</v>
      </c>
      <c r="H6" s="108"/>
      <c r="I6" s="98"/>
    </row>
    <row r="7" spans="1:9" ht="12.75" customHeight="1" x14ac:dyDescent="0.25">
      <c r="A7" s="5">
        <v>1</v>
      </c>
      <c r="B7" s="106">
        <v>2</v>
      </c>
      <c r="C7" s="106"/>
      <c r="D7" s="106"/>
      <c r="E7" s="26">
        <v>3</v>
      </c>
      <c r="F7" s="15">
        <v>4</v>
      </c>
      <c r="G7" s="15">
        <v>5</v>
      </c>
      <c r="H7" s="15">
        <v>6</v>
      </c>
      <c r="I7" s="16">
        <v>7</v>
      </c>
    </row>
    <row r="8" spans="1:9" ht="27" customHeight="1" x14ac:dyDescent="0.25">
      <c r="A8" s="59" t="s">
        <v>106</v>
      </c>
      <c r="B8" s="60"/>
      <c r="C8" s="60"/>
      <c r="D8" s="60"/>
      <c r="E8" s="60"/>
      <c r="F8" s="60"/>
      <c r="G8" s="60"/>
      <c r="H8" s="60"/>
      <c r="I8" s="61"/>
    </row>
    <row r="9" spans="1:9" ht="31.5" x14ac:dyDescent="0.25">
      <c r="A9" s="6">
        <v>1</v>
      </c>
      <c r="B9" s="56" t="s">
        <v>128</v>
      </c>
      <c r="C9" s="56"/>
      <c r="D9" s="56"/>
      <c r="E9" s="25" t="s">
        <v>129</v>
      </c>
      <c r="F9" s="17"/>
      <c r="G9" s="17"/>
      <c r="H9" s="27">
        <v>201.3</v>
      </c>
      <c r="I9" s="30">
        <v>201.3</v>
      </c>
    </row>
    <row r="10" spans="1:9" ht="68.25" customHeight="1" x14ac:dyDescent="0.25">
      <c r="A10" s="6">
        <v>2</v>
      </c>
      <c r="B10" s="56" t="s">
        <v>130</v>
      </c>
      <c r="C10" s="56"/>
      <c r="D10" s="56"/>
      <c r="E10" s="25" t="s">
        <v>131</v>
      </c>
      <c r="F10" s="17"/>
      <c r="G10" s="17"/>
      <c r="H10" s="27">
        <v>134.69999999999999</v>
      </c>
      <c r="I10" s="18"/>
    </row>
    <row r="11" spans="1:9" ht="47.25" x14ac:dyDescent="0.25">
      <c r="A11" s="6">
        <v>3</v>
      </c>
      <c r="B11" s="56" t="s">
        <v>7</v>
      </c>
      <c r="C11" s="56"/>
      <c r="D11" s="56"/>
      <c r="E11" s="25" t="s">
        <v>8</v>
      </c>
      <c r="F11" s="27">
        <v>65</v>
      </c>
      <c r="G11" s="17"/>
      <c r="H11" s="17"/>
      <c r="I11" s="18"/>
    </row>
    <row r="12" spans="1:9" ht="15.75" x14ac:dyDescent="0.25">
      <c r="A12" s="95" t="s">
        <v>4</v>
      </c>
      <c r="B12" s="96"/>
      <c r="C12" s="96"/>
      <c r="D12" s="96"/>
      <c r="E12" s="96"/>
      <c r="F12" s="28">
        <f>F11</f>
        <v>65</v>
      </c>
      <c r="G12" s="19">
        <f t="shared" ref="G12" si="0">G11</f>
        <v>0</v>
      </c>
      <c r="H12" s="28">
        <f>H9+H10</f>
        <v>336</v>
      </c>
      <c r="I12" s="31">
        <f>I9+I10</f>
        <v>201.3</v>
      </c>
    </row>
    <row r="13" spans="1:9" ht="23.25" customHeight="1" x14ac:dyDescent="0.25">
      <c r="A13" s="92" t="s">
        <v>107</v>
      </c>
      <c r="B13" s="93"/>
      <c r="C13" s="93"/>
      <c r="D13" s="93"/>
      <c r="E13" s="93"/>
      <c r="F13" s="93"/>
      <c r="G13" s="93"/>
      <c r="H13" s="93"/>
      <c r="I13" s="94"/>
    </row>
    <row r="14" spans="1:9" ht="49.5" customHeight="1" x14ac:dyDescent="0.25">
      <c r="A14" s="6">
        <v>4</v>
      </c>
      <c r="B14" s="56" t="s">
        <v>9</v>
      </c>
      <c r="C14" s="56"/>
      <c r="D14" s="56"/>
      <c r="E14" s="25" t="s">
        <v>10</v>
      </c>
      <c r="F14" s="27">
        <v>98.7</v>
      </c>
      <c r="G14" s="17"/>
      <c r="H14" s="17"/>
      <c r="I14" s="18"/>
    </row>
    <row r="15" spans="1:9" ht="32.25" customHeight="1" x14ac:dyDescent="0.25">
      <c r="A15" s="6">
        <v>5</v>
      </c>
      <c r="B15" s="56" t="s">
        <v>11</v>
      </c>
      <c r="C15" s="56"/>
      <c r="D15" s="56"/>
      <c r="E15" s="25" t="s">
        <v>12</v>
      </c>
      <c r="F15" s="27">
        <v>30.3</v>
      </c>
      <c r="G15" s="17"/>
      <c r="H15" s="17"/>
      <c r="I15" s="18"/>
    </row>
    <row r="16" spans="1:9" ht="15.75" x14ac:dyDescent="0.25">
      <c r="A16" s="57" t="s">
        <v>2</v>
      </c>
      <c r="B16" s="58"/>
      <c r="C16" s="58"/>
      <c r="D16" s="58"/>
      <c r="E16" s="58"/>
      <c r="F16" s="28">
        <f>F14+F15</f>
        <v>129</v>
      </c>
      <c r="G16" s="19"/>
      <c r="H16" s="19"/>
      <c r="I16" s="20"/>
    </row>
    <row r="17" spans="1:9" ht="26.25" customHeight="1" x14ac:dyDescent="0.25">
      <c r="A17" s="92" t="s">
        <v>108</v>
      </c>
      <c r="B17" s="93"/>
      <c r="C17" s="93"/>
      <c r="D17" s="93"/>
      <c r="E17" s="93"/>
      <c r="F17" s="93"/>
      <c r="G17" s="93"/>
      <c r="H17" s="93"/>
      <c r="I17" s="94"/>
    </row>
    <row r="18" spans="1:9" ht="63" x14ac:dyDescent="0.25">
      <c r="A18" s="6">
        <v>6</v>
      </c>
      <c r="B18" s="56" t="s">
        <v>13</v>
      </c>
      <c r="C18" s="56"/>
      <c r="D18" s="56"/>
      <c r="E18" s="25" t="s">
        <v>14</v>
      </c>
      <c r="F18" s="27">
        <v>228.7</v>
      </c>
      <c r="G18" s="27"/>
      <c r="H18" s="29">
        <v>687.4</v>
      </c>
      <c r="I18" s="30">
        <v>687.4</v>
      </c>
    </row>
    <row r="19" spans="1:9" ht="47.25" x14ac:dyDescent="0.25">
      <c r="A19" s="6">
        <v>7</v>
      </c>
      <c r="B19" s="56" t="s">
        <v>15</v>
      </c>
      <c r="C19" s="56"/>
      <c r="D19" s="56"/>
      <c r="E19" s="25" t="s">
        <v>16</v>
      </c>
      <c r="F19" s="27">
        <v>157.19999999999999</v>
      </c>
      <c r="G19" s="27"/>
      <c r="H19" s="27"/>
      <c r="I19" s="30"/>
    </row>
    <row r="20" spans="1:9" ht="47.25" customHeight="1" x14ac:dyDescent="0.25">
      <c r="A20" s="6">
        <v>8</v>
      </c>
      <c r="B20" s="56" t="s">
        <v>136</v>
      </c>
      <c r="C20" s="56"/>
      <c r="D20" s="56"/>
      <c r="E20" s="25" t="s">
        <v>137</v>
      </c>
      <c r="F20" s="17"/>
      <c r="G20" s="17"/>
      <c r="H20" s="17">
        <v>329.1</v>
      </c>
      <c r="I20" s="18"/>
    </row>
    <row r="21" spans="1:9" ht="47.25" customHeight="1" x14ac:dyDescent="0.25">
      <c r="A21" s="6">
        <v>9</v>
      </c>
      <c r="B21" s="62" t="s">
        <v>138</v>
      </c>
      <c r="C21" s="62"/>
      <c r="D21" s="62"/>
      <c r="E21" s="25" t="s">
        <v>139</v>
      </c>
      <c r="F21" s="17"/>
      <c r="G21" s="17"/>
      <c r="H21" s="17">
        <v>214.7</v>
      </c>
      <c r="I21" s="18"/>
    </row>
    <row r="22" spans="1:9" ht="47.25" customHeight="1" x14ac:dyDescent="0.25">
      <c r="A22" s="6">
        <v>10</v>
      </c>
      <c r="B22" s="56" t="s">
        <v>140</v>
      </c>
      <c r="C22" s="56"/>
      <c r="D22" s="56"/>
      <c r="E22" s="25" t="s">
        <v>141</v>
      </c>
      <c r="F22" s="17"/>
      <c r="G22" s="17"/>
      <c r="H22" s="27">
        <v>181.1</v>
      </c>
      <c r="I22" s="30">
        <v>181.1</v>
      </c>
    </row>
    <row r="23" spans="1:9" ht="47.25" customHeight="1" x14ac:dyDescent="0.25">
      <c r="A23" s="6">
        <v>11</v>
      </c>
      <c r="B23" s="56" t="s">
        <v>142</v>
      </c>
      <c r="C23" s="56"/>
      <c r="D23" s="56"/>
      <c r="E23" s="25" t="s">
        <v>143</v>
      </c>
      <c r="F23" s="17"/>
      <c r="G23" s="17"/>
      <c r="H23" s="27">
        <v>195.2</v>
      </c>
      <c r="I23" s="18"/>
    </row>
    <row r="24" spans="1:9" ht="15.75" x14ac:dyDescent="0.25">
      <c r="A24" s="6">
        <v>12</v>
      </c>
      <c r="B24" s="56" t="s">
        <v>17</v>
      </c>
      <c r="C24" s="56"/>
      <c r="D24" s="56"/>
      <c r="E24" s="25" t="s">
        <v>18</v>
      </c>
      <c r="F24" s="27">
        <v>93.2</v>
      </c>
      <c r="G24" s="17"/>
      <c r="H24" s="17"/>
      <c r="I24" s="18"/>
    </row>
    <row r="25" spans="1:9" ht="47.25" x14ac:dyDescent="0.25">
      <c r="A25" s="6">
        <v>13</v>
      </c>
      <c r="B25" s="56" t="s">
        <v>19</v>
      </c>
      <c r="C25" s="56"/>
      <c r="D25" s="56"/>
      <c r="E25" s="25" t="s">
        <v>19</v>
      </c>
      <c r="F25" s="27">
        <v>1391.9</v>
      </c>
      <c r="G25" s="17"/>
      <c r="H25" s="17"/>
      <c r="I25" s="30">
        <v>277.7</v>
      </c>
    </row>
    <row r="26" spans="1:9" ht="15.75" x14ac:dyDescent="0.25">
      <c r="A26" s="6">
        <v>14</v>
      </c>
      <c r="B26" s="56" t="s">
        <v>20</v>
      </c>
      <c r="C26" s="56"/>
      <c r="D26" s="56"/>
      <c r="E26" s="25" t="s">
        <v>21</v>
      </c>
      <c r="F26" s="27">
        <v>188.4</v>
      </c>
      <c r="G26" s="17"/>
      <c r="H26" s="17"/>
      <c r="I26" s="18"/>
    </row>
    <row r="27" spans="1:9" ht="15.75" x14ac:dyDescent="0.25">
      <c r="A27" s="57" t="s">
        <v>2</v>
      </c>
      <c r="B27" s="58"/>
      <c r="C27" s="58"/>
      <c r="D27" s="58"/>
      <c r="E27" s="58"/>
      <c r="F27" s="19">
        <f>F18+F19+F24+F25+F26</f>
        <v>2059.4</v>
      </c>
      <c r="G27" s="19"/>
      <c r="H27" s="19">
        <f>H18+H20+H21+H22+H23</f>
        <v>1607.5</v>
      </c>
      <c r="I27" s="31">
        <f>I18+I19+I24+I25+I26+I22</f>
        <v>1146.1999999999998</v>
      </c>
    </row>
    <row r="28" spans="1:9" ht="20.25" customHeight="1" x14ac:dyDescent="0.25">
      <c r="A28" s="59" t="s">
        <v>133</v>
      </c>
      <c r="B28" s="60"/>
      <c r="C28" s="60"/>
      <c r="D28" s="60"/>
      <c r="E28" s="60"/>
      <c r="F28" s="60"/>
      <c r="G28" s="60"/>
      <c r="H28" s="60"/>
      <c r="I28" s="61"/>
    </row>
    <row r="29" spans="1:9" ht="15.75" x14ac:dyDescent="0.25">
      <c r="A29" s="6">
        <v>15</v>
      </c>
      <c r="B29" s="56" t="s">
        <v>134</v>
      </c>
      <c r="C29" s="56"/>
      <c r="D29" s="56"/>
      <c r="E29" s="25" t="s">
        <v>135</v>
      </c>
      <c r="F29" s="17"/>
      <c r="G29" s="17"/>
      <c r="H29" s="27">
        <v>193.9</v>
      </c>
      <c r="I29" s="34">
        <v>193.9</v>
      </c>
    </row>
    <row r="30" spans="1:9" ht="15.75" x14ac:dyDescent="0.25">
      <c r="A30" s="95" t="s">
        <v>4</v>
      </c>
      <c r="B30" s="96"/>
      <c r="C30" s="96"/>
      <c r="D30" s="96"/>
      <c r="E30" s="23"/>
      <c r="F30" s="19"/>
      <c r="G30" s="19"/>
      <c r="H30" s="28">
        <f>H29</f>
        <v>193.9</v>
      </c>
      <c r="I30" s="31">
        <f>I29</f>
        <v>193.9</v>
      </c>
    </row>
    <row r="31" spans="1:9" ht="22.5" customHeight="1" x14ac:dyDescent="0.25">
      <c r="A31" s="59" t="s">
        <v>109</v>
      </c>
      <c r="B31" s="60"/>
      <c r="C31" s="60"/>
      <c r="D31" s="60"/>
      <c r="E31" s="60"/>
      <c r="F31" s="60"/>
      <c r="G31" s="60"/>
      <c r="H31" s="60"/>
      <c r="I31" s="61"/>
    </row>
    <row r="32" spans="1:9" ht="48.75" customHeight="1" x14ac:dyDescent="0.25">
      <c r="A32" s="48">
        <v>16</v>
      </c>
      <c r="B32" s="56" t="s">
        <v>144</v>
      </c>
      <c r="C32" s="56"/>
      <c r="D32" s="56"/>
      <c r="E32" s="25" t="s">
        <v>145</v>
      </c>
      <c r="F32" s="17"/>
      <c r="G32" s="17"/>
      <c r="H32" s="27">
        <v>37.5</v>
      </c>
      <c r="I32" s="21"/>
    </row>
    <row r="33" spans="1:9" ht="39.75" customHeight="1" x14ac:dyDescent="0.25">
      <c r="A33" s="48">
        <v>17</v>
      </c>
      <c r="B33" s="56" t="s">
        <v>146</v>
      </c>
      <c r="C33" s="56"/>
      <c r="D33" s="56"/>
      <c r="E33" s="25" t="s">
        <v>147</v>
      </c>
      <c r="F33" s="17"/>
      <c r="G33" s="17"/>
      <c r="H33" s="27">
        <v>282.39999999999998</v>
      </c>
      <c r="I33" s="21"/>
    </row>
    <row r="34" spans="1:9" ht="33" customHeight="1" x14ac:dyDescent="0.25">
      <c r="A34" s="5">
        <v>18</v>
      </c>
      <c r="B34" s="56" t="s">
        <v>22</v>
      </c>
      <c r="C34" s="56"/>
      <c r="D34" s="56"/>
      <c r="E34" s="25" t="s">
        <v>23</v>
      </c>
      <c r="F34" s="27">
        <v>158</v>
      </c>
      <c r="G34" s="17"/>
      <c r="H34" s="17"/>
      <c r="I34" s="18"/>
    </row>
    <row r="35" spans="1:9" ht="15.75" x14ac:dyDescent="0.25">
      <c r="A35" s="57" t="s">
        <v>2</v>
      </c>
      <c r="B35" s="58"/>
      <c r="C35" s="58"/>
      <c r="D35" s="58"/>
      <c r="E35" s="58"/>
      <c r="F35" s="28">
        <f>F32+F33+F34</f>
        <v>158</v>
      </c>
      <c r="G35" s="19"/>
      <c r="H35" s="28">
        <f t="shared" ref="H35" si="1">H32+H33+H34</f>
        <v>319.89999999999998</v>
      </c>
      <c r="I35" s="20"/>
    </row>
    <row r="36" spans="1:9" ht="22.5" customHeight="1" x14ac:dyDescent="0.25">
      <c r="A36" s="59" t="s">
        <v>110</v>
      </c>
      <c r="B36" s="60"/>
      <c r="C36" s="60"/>
      <c r="D36" s="60"/>
      <c r="E36" s="60"/>
      <c r="F36" s="60"/>
      <c r="G36" s="60"/>
      <c r="H36" s="60"/>
      <c r="I36" s="61"/>
    </row>
    <row r="37" spans="1:9" ht="15.75" x14ac:dyDescent="0.25">
      <c r="A37" s="6">
        <v>19</v>
      </c>
      <c r="B37" s="56" t="s">
        <v>24</v>
      </c>
      <c r="C37" s="56"/>
      <c r="D37" s="56"/>
      <c r="E37" s="25" t="s">
        <v>25</v>
      </c>
      <c r="F37" s="27">
        <v>87.8</v>
      </c>
      <c r="G37" s="17"/>
      <c r="H37" s="17"/>
      <c r="I37" s="18"/>
    </row>
    <row r="38" spans="1:9" ht="31.5" x14ac:dyDescent="0.25">
      <c r="A38" s="6">
        <v>20</v>
      </c>
      <c r="B38" s="56" t="s">
        <v>185</v>
      </c>
      <c r="C38" s="56"/>
      <c r="D38" s="56"/>
      <c r="E38" s="25" t="s">
        <v>186</v>
      </c>
      <c r="F38" s="27"/>
      <c r="G38" s="17"/>
      <c r="H38" s="17"/>
      <c r="I38" s="30">
        <v>87.2</v>
      </c>
    </row>
    <row r="39" spans="1:9" ht="31.5" x14ac:dyDescent="0.25">
      <c r="A39" s="6">
        <v>21</v>
      </c>
      <c r="B39" s="56" t="s">
        <v>148</v>
      </c>
      <c r="C39" s="56"/>
      <c r="D39" s="56"/>
      <c r="E39" s="25" t="s">
        <v>149</v>
      </c>
      <c r="F39" s="17"/>
      <c r="G39" s="17"/>
      <c r="H39" s="27">
        <v>124</v>
      </c>
      <c r="I39" s="30">
        <v>124</v>
      </c>
    </row>
    <row r="40" spans="1:9" ht="29.25" customHeight="1" x14ac:dyDescent="0.25">
      <c r="A40" s="57" t="s">
        <v>2</v>
      </c>
      <c r="B40" s="58"/>
      <c r="C40" s="58"/>
      <c r="D40" s="58"/>
      <c r="E40" s="58"/>
      <c r="F40" s="28">
        <f>F37+F39</f>
        <v>87.8</v>
      </c>
      <c r="G40" s="19">
        <f t="shared" ref="G40:H40" si="2">G37+G39</f>
        <v>0</v>
      </c>
      <c r="H40" s="28">
        <f t="shared" si="2"/>
        <v>124</v>
      </c>
      <c r="I40" s="31">
        <f>I37+I39+I38</f>
        <v>211.2</v>
      </c>
    </row>
    <row r="41" spans="1:9" ht="15.75" x14ac:dyDescent="0.25">
      <c r="A41" s="59" t="s">
        <v>111</v>
      </c>
      <c r="B41" s="60"/>
      <c r="C41" s="60"/>
      <c r="D41" s="60"/>
      <c r="E41" s="60"/>
      <c r="F41" s="60"/>
      <c r="G41" s="60"/>
      <c r="H41" s="60"/>
      <c r="I41" s="61"/>
    </row>
    <row r="42" spans="1:9" ht="33.75" customHeight="1" x14ac:dyDescent="0.25">
      <c r="A42" s="6">
        <v>22</v>
      </c>
      <c r="B42" s="56" t="s">
        <v>26</v>
      </c>
      <c r="C42" s="56"/>
      <c r="D42" s="56"/>
      <c r="E42" s="25" t="s">
        <v>27</v>
      </c>
      <c r="F42" s="17"/>
      <c r="G42" s="17"/>
      <c r="H42" s="17"/>
      <c r="I42" s="30">
        <v>160.9</v>
      </c>
    </row>
    <row r="43" spans="1:9" ht="37.5" customHeight="1" x14ac:dyDescent="0.25">
      <c r="A43" s="6">
        <v>23</v>
      </c>
      <c r="B43" s="56" t="s">
        <v>150</v>
      </c>
      <c r="C43" s="56"/>
      <c r="D43" s="56"/>
      <c r="E43" s="25" t="s">
        <v>151</v>
      </c>
      <c r="F43" s="17"/>
      <c r="G43" s="17"/>
      <c r="H43" s="27">
        <v>194.4</v>
      </c>
      <c r="I43" s="18"/>
    </row>
    <row r="44" spans="1:9" ht="15.75" x14ac:dyDescent="0.25">
      <c r="A44" s="6">
        <v>24</v>
      </c>
      <c r="B44" s="56" t="s">
        <v>28</v>
      </c>
      <c r="C44" s="56"/>
      <c r="D44" s="56"/>
      <c r="E44" s="25" t="s">
        <v>29</v>
      </c>
      <c r="F44" s="27">
        <v>125.8</v>
      </c>
      <c r="G44" s="17"/>
      <c r="H44" s="17"/>
      <c r="I44" s="18"/>
    </row>
    <row r="45" spans="1:9" ht="15.75" x14ac:dyDescent="0.25">
      <c r="A45" s="57" t="s">
        <v>2</v>
      </c>
      <c r="B45" s="58"/>
      <c r="C45" s="58"/>
      <c r="D45" s="58"/>
      <c r="E45" s="58"/>
      <c r="F45" s="28">
        <f>SUM(F42:F44)</f>
        <v>125.8</v>
      </c>
      <c r="G45" s="28"/>
      <c r="H45" s="28">
        <f>H43</f>
        <v>194.4</v>
      </c>
      <c r="I45" s="31">
        <f>SUM(I42:I44)</f>
        <v>160.9</v>
      </c>
    </row>
    <row r="46" spans="1:9" ht="31.5" customHeight="1" x14ac:dyDescent="0.25">
      <c r="A46" s="59" t="s">
        <v>112</v>
      </c>
      <c r="B46" s="60"/>
      <c r="C46" s="60"/>
      <c r="D46" s="60"/>
      <c r="E46" s="60"/>
      <c r="F46" s="60"/>
      <c r="G46" s="60"/>
      <c r="H46" s="60"/>
      <c r="I46" s="61"/>
    </row>
    <row r="47" spans="1:9" ht="31.5" x14ac:dyDescent="0.25">
      <c r="A47" s="6">
        <v>25</v>
      </c>
      <c r="B47" s="56" t="s">
        <v>30</v>
      </c>
      <c r="C47" s="56"/>
      <c r="D47" s="56"/>
      <c r="E47" s="25" t="s">
        <v>31</v>
      </c>
      <c r="F47" s="27">
        <v>50.3</v>
      </c>
      <c r="G47" s="17"/>
      <c r="H47" s="17"/>
      <c r="I47" s="18"/>
    </row>
    <row r="48" spans="1:9" ht="36.75" customHeight="1" x14ac:dyDescent="0.25">
      <c r="A48" s="6">
        <v>26</v>
      </c>
      <c r="B48" s="56" t="s">
        <v>32</v>
      </c>
      <c r="C48" s="56"/>
      <c r="D48" s="56"/>
      <c r="E48" s="25" t="s">
        <v>33</v>
      </c>
      <c r="F48" s="27">
        <v>70.7</v>
      </c>
      <c r="G48" s="17"/>
      <c r="H48" s="17"/>
      <c r="I48" s="18"/>
    </row>
    <row r="49" spans="1:9" ht="50.25" customHeight="1" x14ac:dyDescent="0.25">
      <c r="A49" s="6">
        <v>27</v>
      </c>
      <c r="B49" s="56" t="s">
        <v>152</v>
      </c>
      <c r="C49" s="56"/>
      <c r="D49" s="56"/>
      <c r="E49" s="25" t="s">
        <v>153</v>
      </c>
      <c r="F49" s="17"/>
      <c r="G49" s="17"/>
      <c r="H49" s="27">
        <v>70.3</v>
      </c>
      <c r="I49" s="30">
        <v>70.3</v>
      </c>
    </row>
    <row r="50" spans="1:9" ht="31.5" customHeight="1" x14ac:dyDescent="0.25">
      <c r="A50" s="6">
        <v>28</v>
      </c>
      <c r="B50" s="56" t="s">
        <v>34</v>
      </c>
      <c r="C50" s="56"/>
      <c r="D50" s="56"/>
      <c r="E50" s="25" t="s">
        <v>35</v>
      </c>
      <c r="F50" s="29">
        <v>38.6</v>
      </c>
      <c r="G50" s="17"/>
      <c r="H50" s="17"/>
      <c r="I50" s="18"/>
    </row>
    <row r="51" spans="1:9" ht="27.75" customHeight="1" x14ac:dyDescent="0.25">
      <c r="A51" s="57" t="s">
        <v>2</v>
      </c>
      <c r="B51" s="58"/>
      <c r="C51" s="58"/>
      <c r="D51" s="58"/>
      <c r="E51" s="58"/>
      <c r="F51" s="28">
        <f>SUM(F47:F50)</f>
        <v>159.6</v>
      </c>
      <c r="G51" s="28"/>
      <c r="H51" s="28">
        <f>H49</f>
        <v>70.3</v>
      </c>
      <c r="I51" s="31">
        <f>I49</f>
        <v>70.3</v>
      </c>
    </row>
    <row r="52" spans="1:9" ht="15.75" x14ac:dyDescent="0.25">
      <c r="A52" s="59" t="s">
        <v>113</v>
      </c>
      <c r="B52" s="60"/>
      <c r="C52" s="60"/>
      <c r="D52" s="60"/>
      <c r="E52" s="60"/>
      <c r="F52" s="60"/>
      <c r="G52" s="60"/>
      <c r="H52" s="60"/>
      <c r="I52" s="61"/>
    </row>
    <row r="53" spans="1:9" ht="31.5" x14ac:dyDescent="0.25">
      <c r="A53" s="6">
        <v>29</v>
      </c>
      <c r="B53" s="56" t="s">
        <v>36</v>
      </c>
      <c r="C53" s="56"/>
      <c r="D53" s="56"/>
      <c r="E53" s="25" t="s">
        <v>37</v>
      </c>
      <c r="F53" s="27">
        <v>62.8</v>
      </c>
      <c r="G53" s="27"/>
      <c r="H53" s="27"/>
      <c r="I53" s="18"/>
    </row>
    <row r="54" spans="1:9" ht="15.75" x14ac:dyDescent="0.25">
      <c r="A54" s="6">
        <v>30</v>
      </c>
      <c r="B54" s="56" t="s">
        <v>38</v>
      </c>
      <c r="C54" s="56"/>
      <c r="D54" s="56"/>
      <c r="E54" s="25" t="s">
        <v>39</v>
      </c>
      <c r="F54" s="27">
        <v>100.1</v>
      </c>
      <c r="G54" s="27"/>
      <c r="H54" s="27"/>
      <c r="I54" s="18"/>
    </row>
    <row r="55" spans="1:9" ht="31.5" customHeight="1" x14ac:dyDescent="0.25">
      <c r="A55" s="6">
        <v>31</v>
      </c>
      <c r="B55" s="56" t="s">
        <v>154</v>
      </c>
      <c r="C55" s="56"/>
      <c r="D55" s="56"/>
      <c r="E55" s="25" t="s">
        <v>155</v>
      </c>
      <c r="F55" s="27"/>
      <c r="G55" s="27"/>
      <c r="H55" s="27">
        <v>155.5</v>
      </c>
      <c r="I55" s="18"/>
    </row>
    <row r="56" spans="1:9" ht="31.5" customHeight="1" x14ac:dyDescent="0.25">
      <c r="A56" s="6">
        <v>32</v>
      </c>
      <c r="B56" s="56" t="s">
        <v>156</v>
      </c>
      <c r="C56" s="56"/>
      <c r="D56" s="56"/>
      <c r="E56" s="25" t="s">
        <v>157</v>
      </c>
      <c r="F56" s="27"/>
      <c r="G56" s="27"/>
      <c r="H56" s="27">
        <v>153.80000000000001</v>
      </c>
      <c r="I56" s="18"/>
    </row>
    <row r="57" spans="1:9" ht="31.5" x14ac:dyDescent="0.25">
      <c r="A57" s="6">
        <v>33</v>
      </c>
      <c r="B57" s="56" t="s">
        <v>158</v>
      </c>
      <c r="C57" s="56"/>
      <c r="D57" s="56"/>
      <c r="E57" s="25" t="s">
        <v>159</v>
      </c>
      <c r="F57" s="27"/>
      <c r="G57" s="27"/>
      <c r="H57" s="27">
        <v>62.4</v>
      </c>
      <c r="I57" s="18"/>
    </row>
    <row r="58" spans="1:9" ht="31.5" x14ac:dyDescent="0.25">
      <c r="A58" s="6">
        <v>34</v>
      </c>
      <c r="B58" s="56" t="s">
        <v>40</v>
      </c>
      <c r="C58" s="56"/>
      <c r="D58" s="56"/>
      <c r="E58" s="25" t="s">
        <v>41</v>
      </c>
      <c r="F58" s="27">
        <v>63.6</v>
      </c>
      <c r="G58" s="27"/>
      <c r="H58" s="27"/>
      <c r="I58" s="18"/>
    </row>
    <row r="59" spans="1:9" ht="15.75" x14ac:dyDescent="0.25">
      <c r="A59" s="57" t="s">
        <v>2</v>
      </c>
      <c r="B59" s="58"/>
      <c r="C59" s="58"/>
      <c r="D59" s="58"/>
      <c r="E59" s="58"/>
      <c r="F59" s="28">
        <f>SUM(F53:F58)</f>
        <v>226.49999999999997</v>
      </c>
      <c r="G59" s="28"/>
      <c r="H59" s="28">
        <f>H55+H56+H57</f>
        <v>371.7</v>
      </c>
      <c r="I59" s="20"/>
    </row>
    <row r="60" spans="1:9" ht="15.75" x14ac:dyDescent="0.25">
      <c r="A60" s="59" t="s">
        <v>189</v>
      </c>
      <c r="B60" s="60"/>
      <c r="C60" s="60"/>
      <c r="D60" s="60"/>
      <c r="E60" s="60"/>
      <c r="F60" s="60"/>
      <c r="G60" s="60"/>
      <c r="H60" s="60"/>
      <c r="I60" s="61"/>
    </row>
    <row r="61" spans="1:9" ht="31.5" x14ac:dyDescent="0.25">
      <c r="A61" s="5">
        <v>35</v>
      </c>
      <c r="B61" s="56" t="s">
        <v>190</v>
      </c>
      <c r="C61" s="56"/>
      <c r="D61" s="56"/>
      <c r="E61" s="25" t="s">
        <v>191</v>
      </c>
      <c r="F61" s="28"/>
      <c r="G61" s="28"/>
      <c r="H61" s="28"/>
      <c r="I61" s="34">
        <v>275.60000000000002</v>
      </c>
    </row>
    <row r="62" spans="1:9" ht="15.75" x14ac:dyDescent="0.25">
      <c r="A62" s="72" t="s">
        <v>4</v>
      </c>
      <c r="B62" s="73"/>
      <c r="C62" s="73"/>
      <c r="D62" s="73"/>
      <c r="E62" s="74"/>
      <c r="F62" s="28"/>
      <c r="G62" s="28"/>
      <c r="H62" s="28"/>
      <c r="I62" s="31">
        <f>I61</f>
        <v>275.60000000000002</v>
      </c>
    </row>
    <row r="63" spans="1:9" ht="15.75" x14ac:dyDescent="0.25">
      <c r="A63" s="59" t="s">
        <v>114</v>
      </c>
      <c r="B63" s="60"/>
      <c r="C63" s="60"/>
      <c r="D63" s="60"/>
      <c r="E63" s="60"/>
      <c r="F63" s="60"/>
      <c r="G63" s="60"/>
      <c r="H63" s="60"/>
      <c r="I63" s="61"/>
    </row>
    <row r="64" spans="1:9" ht="31.5" x14ac:dyDescent="0.25">
      <c r="A64" s="35">
        <v>36</v>
      </c>
      <c r="B64" s="50" t="s">
        <v>42</v>
      </c>
      <c r="C64" s="50"/>
      <c r="D64" s="50"/>
      <c r="E64" s="32" t="s">
        <v>43</v>
      </c>
      <c r="F64" s="27">
        <v>127.2</v>
      </c>
      <c r="G64" s="27"/>
      <c r="H64" s="27"/>
      <c r="I64" s="30"/>
    </row>
    <row r="65" spans="1:9" ht="15.75" x14ac:dyDescent="0.25">
      <c r="A65" s="51" t="s">
        <v>2</v>
      </c>
      <c r="B65" s="52"/>
      <c r="C65" s="52"/>
      <c r="D65" s="52"/>
      <c r="E65" s="52"/>
      <c r="F65" s="28">
        <f t="shared" ref="F65" si="3">SUM(F64:F64)</f>
        <v>127.2</v>
      </c>
      <c r="G65" s="28"/>
      <c r="H65" s="28"/>
      <c r="I65" s="31"/>
    </row>
    <row r="66" spans="1:9" ht="15.75" x14ac:dyDescent="0.25">
      <c r="A66" s="53" t="s">
        <v>115</v>
      </c>
      <c r="B66" s="54"/>
      <c r="C66" s="54"/>
      <c r="D66" s="54"/>
      <c r="E66" s="54"/>
      <c r="F66" s="54"/>
      <c r="G66" s="54"/>
      <c r="H66" s="54"/>
      <c r="I66" s="55"/>
    </row>
    <row r="67" spans="1:9" ht="31.5" x14ac:dyDescent="0.25">
      <c r="A67" s="35" t="s">
        <v>192</v>
      </c>
      <c r="B67" s="50" t="s">
        <v>44</v>
      </c>
      <c r="C67" s="50"/>
      <c r="D67" s="50"/>
      <c r="E67" s="32" t="s">
        <v>45</v>
      </c>
      <c r="F67" s="27">
        <v>80</v>
      </c>
      <c r="G67" s="27"/>
      <c r="H67" s="27"/>
      <c r="I67" s="30"/>
    </row>
    <row r="68" spans="1:9" ht="15.75" x14ac:dyDescent="0.25">
      <c r="A68" s="35" t="s">
        <v>193</v>
      </c>
      <c r="B68" s="50" t="s">
        <v>46</v>
      </c>
      <c r="C68" s="50"/>
      <c r="D68" s="50"/>
      <c r="E68" s="32" t="s">
        <v>47</v>
      </c>
      <c r="F68" s="27">
        <v>96.5</v>
      </c>
      <c r="G68" s="27"/>
      <c r="H68" s="27"/>
      <c r="I68" s="30"/>
    </row>
    <row r="69" spans="1:9" ht="47.25" x14ac:dyDescent="0.25">
      <c r="A69" s="35" t="s">
        <v>194</v>
      </c>
      <c r="B69" s="50" t="s">
        <v>48</v>
      </c>
      <c r="C69" s="50"/>
      <c r="D69" s="50"/>
      <c r="E69" s="32" t="s">
        <v>49</v>
      </c>
      <c r="F69" s="27">
        <v>134.69999999999999</v>
      </c>
      <c r="G69" s="27"/>
      <c r="H69" s="27"/>
      <c r="I69" s="30"/>
    </row>
    <row r="70" spans="1:9" ht="15.75" x14ac:dyDescent="0.25">
      <c r="A70" s="51" t="s">
        <v>2</v>
      </c>
      <c r="B70" s="52"/>
      <c r="C70" s="52"/>
      <c r="D70" s="52"/>
      <c r="E70" s="52"/>
      <c r="F70" s="28">
        <f t="shared" ref="F70" si="4">SUM(F67:F69)</f>
        <v>311.2</v>
      </c>
      <c r="G70" s="28"/>
      <c r="H70" s="28"/>
      <c r="I70" s="31"/>
    </row>
    <row r="71" spans="1:9" ht="15.75" x14ac:dyDescent="0.25">
      <c r="A71" s="59" t="s">
        <v>116</v>
      </c>
      <c r="B71" s="60"/>
      <c r="C71" s="60"/>
      <c r="D71" s="60"/>
      <c r="E71" s="60"/>
      <c r="F71" s="60"/>
      <c r="G71" s="60"/>
      <c r="H71" s="60"/>
      <c r="I71" s="61"/>
    </row>
    <row r="72" spans="1:9" ht="31.5" x14ac:dyDescent="0.25">
      <c r="A72" s="6">
        <v>40</v>
      </c>
      <c r="B72" s="56" t="s">
        <v>50</v>
      </c>
      <c r="C72" s="56"/>
      <c r="D72" s="56"/>
      <c r="E72" s="25" t="s">
        <v>51</v>
      </c>
      <c r="F72" s="27">
        <v>290.3</v>
      </c>
      <c r="G72" s="27"/>
      <c r="H72" s="27"/>
      <c r="I72" s="18"/>
    </row>
    <row r="73" spans="1:9" ht="31.5" x14ac:dyDescent="0.25">
      <c r="A73" s="6">
        <v>41</v>
      </c>
      <c r="B73" s="56" t="s">
        <v>52</v>
      </c>
      <c r="C73" s="56"/>
      <c r="D73" s="56"/>
      <c r="E73" s="25" t="s">
        <v>53</v>
      </c>
      <c r="F73" s="27">
        <v>69.8</v>
      </c>
      <c r="G73" s="27"/>
      <c r="H73" s="27"/>
      <c r="I73" s="18"/>
    </row>
    <row r="74" spans="1:9" ht="15.75" x14ac:dyDescent="0.25">
      <c r="A74" s="6">
        <v>42</v>
      </c>
      <c r="B74" s="56" t="s">
        <v>160</v>
      </c>
      <c r="C74" s="56"/>
      <c r="D74" s="56"/>
      <c r="E74" s="25" t="s">
        <v>161</v>
      </c>
      <c r="F74" s="27"/>
      <c r="G74" s="27"/>
      <c r="H74" s="27">
        <v>50</v>
      </c>
      <c r="I74" s="18"/>
    </row>
    <row r="75" spans="1:9" ht="31.5" x14ac:dyDescent="0.25">
      <c r="A75" s="6">
        <v>43</v>
      </c>
      <c r="B75" s="56" t="s">
        <v>54</v>
      </c>
      <c r="C75" s="56"/>
      <c r="D75" s="56"/>
      <c r="E75" s="25" t="s">
        <v>55</v>
      </c>
      <c r="F75" s="27">
        <v>205.3</v>
      </c>
      <c r="G75" s="27"/>
      <c r="H75" s="27"/>
      <c r="I75" s="18"/>
    </row>
    <row r="76" spans="1:9" ht="15.75" x14ac:dyDescent="0.25">
      <c r="A76" s="57" t="s">
        <v>2</v>
      </c>
      <c r="B76" s="58"/>
      <c r="C76" s="58"/>
      <c r="D76" s="58"/>
      <c r="E76" s="58"/>
      <c r="F76" s="28">
        <f>SUM(F72:F75)</f>
        <v>565.40000000000009</v>
      </c>
      <c r="G76" s="28"/>
      <c r="H76" s="28">
        <f>H74</f>
        <v>50</v>
      </c>
      <c r="I76" s="20"/>
    </row>
    <row r="77" spans="1:9" ht="15.75" x14ac:dyDescent="0.25">
      <c r="A77" s="59" t="s">
        <v>117</v>
      </c>
      <c r="B77" s="60"/>
      <c r="C77" s="60"/>
      <c r="D77" s="60"/>
      <c r="E77" s="60"/>
      <c r="F77" s="60"/>
      <c r="G77" s="60"/>
      <c r="H77" s="60"/>
      <c r="I77" s="61"/>
    </row>
    <row r="78" spans="1:9" ht="31.5" x14ac:dyDescent="0.25">
      <c r="A78" s="6">
        <v>44</v>
      </c>
      <c r="B78" s="56" t="s">
        <v>57</v>
      </c>
      <c r="C78" s="56"/>
      <c r="D78" s="56"/>
      <c r="E78" s="25" t="s">
        <v>58</v>
      </c>
      <c r="F78" s="27">
        <v>174.5</v>
      </c>
      <c r="G78" s="27"/>
      <c r="H78" s="27"/>
      <c r="I78" s="30">
        <v>263.5</v>
      </c>
    </row>
    <row r="79" spans="1:9" ht="15.75" x14ac:dyDescent="0.25">
      <c r="A79" s="6">
        <v>45</v>
      </c>
      <c r="B79" s="56" t="s">
        <v>162</v>
      </c>
      <c r="C79" s="56"/>
      <c r="D79" s="56"/>
      <c r="E79" s="25" t="s">
        <v>163</v>
      </c>
      <c r="F79" s="27"/>
      <c r="G79" s="27"/>
      <c r="H79" s="27">
        <v>32.6</v>
      </c>
      <c r="I79" s="30"/>
    </row>
    <row r="80" spans="1:9" ht="15.75" x14ac:dyDescent="0.25">
      <c r="A80" s="6">
        <v>46</v>
      </c>
      <c r="B80" s="56" t="s">
        <v>164</v>
      </c>
      <c r="C80" s="56"/>
      <c r="D80" s="56"/>
      <c r="E80" s="25" t="s">
        <v>165</v>
      </c>
      <c r="F80" s="27"/>
      <c r="G80" s="27"/>
      <c r="H80" s="27">
        <v>118.7</v>
      </c>
      <c r="I80" s="30"/>
    </row>
    <row r="81" spans="1:9" ht="31.5" customHeight="1" x14ac:dyDescent="0.25">
      <c r="A81" s="6">
        <v>47</v>
      </c>
      <c r="B81" s="56" t="s">
        <v>166</v>
      </c>
      <c r="C81" s="56"/>
      <c r="D81" s="56"/>
      <c r="E81" s="25" t="s">
        <v>56</v>
      </c>
      <c r="F81" s="27"/>
      <c r="G81" s="27"/>
      <c r="H81" s="27">
        <v>251.8</v>
      </c>
      <c r="I81" s="30"/>
    </row>
    <row r="82" spans="1:9" ht="31.5" x14ac:dyDescent="0.25">
      <c r="A82" s="6">
        <v>48</v>
      </c>
      <c r="B82" s="62" t="s">
        <v>100</v>
      </c>
      <c r="C82" s="62"/>
      <c r="D82" s="62"/>
      <c r="E82" s="25" t="s">
        <v>56</v>
      </c>
      <c r="F82" s="27">
        <v>81.599999999999994</v>
      </c>
      <c r="G82" s="27"/>
      <c r="H82" s="27"/>
      <c r="I82" s="30"/>
    </row>
    <row r="83" spans="1:9" ht="15.75" x14ac:dyDescent="0.25">
      <c r="A83" s="57" t="s">
        <v>2</v>
      </c>
      <c r="B83" s="58"/>
      <c r="C83" s="58"/>
      <c r="D83" s="58"/>
      <c r="E83" s="58"/>
      <c r="F83" s="28">
        <f>SUM(F78:F82)</f>
        <v>256.10000000000002</v>
      </c>
      <c r="G83" s="28"/>
      <c r="H83" s="28">
        <f>H79+H80+H81</f>
        <v>403.1</v>
      </c>
      <c r="I83" s="31">
        <f>SUM(I78:I82)</f>
        <v>263.5</v>
      </c>
    </row>
    <row r="84" spans="1:9" ht="15.75" x14ac:dyDescent="0.25">
      <c r="A84" s="59" t="s">
        <v>118</v>
      </c>
      <c r="B84" s="60"/>
      <c r="C84" s="60"/>
      <c r="D84" s="60"/>
      <c r="E84" s="60"/>
      <c r="F84" s="60"/>
      <c r="G84" s="60"/>
      <c r="H84" s="60"/>
      <c r="I84" s="61"/>
    </row>
    <row r="85" spans="1:9" ht="31.5" x14ac:dyDescent="0.25">
      <c r="A85" s="6">
        <v>49</v>
      </c>
      <c r="B85" s="56" t="s">
        <v>59</v>
      </c>
      <c r="C85" s="56"/>
      <c r="D85" s="56"/>
      <c r="E85" s="25" t="s">
        <v>60</v>
      </c>
      <c r="F85" s="27">
        <v>19.600000000000001</v>
      </c>
      <c r="G85" s="27"/>
      <c r="H85" s="27"/>
      <c r="I85" s="30"/>
    </row>
    <row r="86" spans="1:9" ht="31.5" x14ac:dyDescent="0.25">
      <c r="A86" s="6">
        <v>50</v>
      </c>
      <c r="B86" s="56" t="s">
        <v>61</v>
      </c>
      <c r="C86" s="56"/>
      <c r="D86" s="56"/>
      <c r="E86" s="25" t="s">
        <v>62</v>
      </c>
      <c r="F86" s="27"/>
      <c r="G86" s="27"/>
      <c r="H86" s="27">
        <v>43.2</v>
      </c>
      <c r="I86" s="30">
        <v>43.2</v>
      </c>
    </row>
    <row r="87" spans="1:9" ht="15.75" x14ac:dyDescent="0.25">
      <c r="A87" s="6">
        <v>51</v>
      </c>
      <c r="B87" s="56" t="s">
        <v>63</v>
      </c>
      <c r="C87" s="56"/>
      <c r="D87" s="56"/>
      <c r="E87" s="25" t="s">
        <v>64</v>
      </c>
      <c r="F87" s="27">
        <v>65</v>
      </c>
      <c r="G87" s="27"/>
      <c r="H87" s="27"/>
      <c r="I87" s="30"/>
    </row>
    <row r="88" spans="1:9" ht="31.5" x14ac:dyDescent="0.25">
      <c r="A88" s="6">
        <v>52</v>
      </c>
      <c r="B88" s="56" t="s">
        <v>65</v>
      </c>
      <c r="C88" s="56"/>
      <c r="D88" s="56"/>
      <c r="E88" s="25" t="s">
        <v>66</v>
      </c>
      <c r="F88" s="27">
        <v>2.5</v>
      </c>
      <c r="G88" s="27"/>
      <c r="H88" s="27"/>
      <c r="I88" s="30"/>
    </row>
    <row r="89" spans="1:9" ht="15.75" x14ac:dyDescent="0.25">
      <c r="A89" s="6">
        <v>53</v>
      </c>
      <c r="B89" s="56" t="s">
        <v>67</v>
      </c>
      <c r="C89" s="56"/>
      <c r="D89" s="56"/>
      <c r="E89" s="25" t="s">
        <v>68</v>
      </c>
      <c r="F89" s="27">
        <v>37.799999999999997</v>
      </c>
      <c r="G89" s="27"/>
      <c r="H89" s="27"/>
      <c r="I89" s="30"/>
    </row>
    <row r="90" spans="1:9" ht="47.25" customHeight="1" x14ac:dyDescent="0.25">
      <c r="A90" s="6">
        <v>54</v>
      </c>
      <c r="B90" s="56" t="s">
        <v>69</v>
      </c>
      <c r="C90" s="56"/>
      <c r="D90" s="56"/>
      <c r="E90" s="25" t="s">
        <v>70</v>
      </c>
      <c r="F90" s="27">
        <v>220.6</v>
      </c>
      <c r="G90" s="27"/>
      <c r="H90" s="27"/>
      <c r="I90" s="30"/>
    </row>
    <row r="91" spans="1:9" ht="15.75" x14ac:dyDescent="0.25">
      <c r="A91" s="57" t="s">
        <v>2</v>
      </c>
      <c r="B91" s="58"/>
      <c r="C91" s="58"/>
      <c r="D91" s="58"/>
      <c r="E91" s="58"/>
      <c r="F91" s="28">
        <f>SUM(F85:F90)</f>
        <v>345.5</v>
      </c>
      <c r="G91" s="28"/>
      <c r="H91" s="28">
        <f>H86</f>
        <v>43.2</v>
      </c>
      <c r="I91" s="31">
        <f t="shared" ref="I91" si="5">SUM(I85:I90)</f>
        <v>43.2</v>
      </c>
    </row>
    <row r="92" spans="1:9" ht="15.75" x14ac:dyDescent="0.25">
      <c r="A92" s="59" t="s">
        <v>119</v>
      </c>
      <c r="B92" s="60"/>
      <c r="C92" s="60"/>
      <c r="D92" s="60"/>
      <c r="E92" s="60"/>
      <c r="F92" s="60"/>
      <c r="G92" s="60"/>
      <c r="H92" s="60"/>
      <c r="I92" s="61"/>
    </row>
    <row r="93" spans="1:9" ht="15.75" x14ac:dyDescent="0.25">
      <c r="A93" s="6">
        <v>55</v>
      </c>
      <c r="B93" s="56" t="s">
        <v>71</v>
      </c>
      <c r="C93" s="56"/>
      <c r="D93" s="56"/>
      <c r="E93" s="25" t="s">
        <v>72</v>
      </c>
      <c r="F93" s="27">
        <v>189.6</v>
      </c>
      <c r="G93" s="27"/>
      <c r="H93" s="27"/>
      <c r="I93" s="30"/>
    </row>
    <row r="94" spans="1:9" ht="31.5" x14ac:dyDescent="0.25">
      <c r="A94" s="6">
        <v>56</v>
      </c>
      <c r="B94" s="56" t="s">
        <v>73</v>
      </c>
      <c r="C94" s="56"/>
      <c r="D94" s="56"/>
      <c r="E94" s="25" t="s">
        <v>74</v>
      </c>
      <c r="F94" s="27">
        <v>24.5</v>
      </c>
      <c r="G94" s="27"/>
      <c r="H94" s="27"/>
      <c r="I94" s="30"/>
    </row>
    <row r="95" spans="1:9" ht="15.75" x14ac:dyDescent="0.25">
      <c r="A95" s="6">
        <v>57</v>
      </c>
      <c r="B95" s="56" t="s">
        <v>75</v>
      </c>
      <c r="C95" s="56"/>
      <c r="D95" s="56"/>
      <c r="E95" s="25" t="s">
        <v>76</v>
      </c>
      <c r="F95" s="27">
        <v>107.4</v>
      </c>
      <c r="G95" s="27"/>
      <c r="H95" s="27"/>
      <c r="I95" s="30"/>
    </row>
    <row r="96" spans="1:9" ht="31.5" x14ac:dyDescent="0.25">
      <c r="A96" s="35">
        <v>58</v>
      </c>
      <c r="B96" s="71" t="s">
        <v>77</v>
      </c>
      <c r="C96" s="71"/>
      <c r="D96" s="71"/>
      <c r="E96" s="7" t="s">
        <v>78</v>
      </c>
      <c r="F96" s="27">
        <v>159</v>
      </c>
      <c r="G96" s="27"/>
      <c r="H96" s="27"/>
      <c r="I96" s="30"/>
    </row>
    <row r="97" spans="1:9" ht="31.5" x14ac:dyDescent="0.25">
      <c r="A97" s="35">
        <v>59</v>
      </c>
      <c r="B97" s="71" t="s">
        <v>167</v>
      </c>
      <c r="C97" s="71"/>
      <c r="D97" s="71"/>
      <c r="E97" s="7" t="s">
        <v>168</v>
      </c>
      <c r="F97" s="27"/>
      <c r="G97" s="27"/>
      <c r="H97" s="27">
        <v>63.9</v>
      </c>
      <c r="I97" s="30"/>
    </row>
    <row r="98" spans="1:9" ht="15.75" x14ac:dyDescent="0.25">
      <c r="A98" s="75" t="s">
        <v>2</v>
      </c>
      <c r="B98" s="76"/>
      <c r="C98" s="76"/>
      <c r="D98" s="76"/>
      <c r="E98" s="76"/>
      <c r="F98" s="28">
        <f>SUM(F93:F96)</f>
        <v>480.5</v>
      </c>
      <c r="G98" s="28"/>
      <c r="H98" s="28">
        <f>H97</f>
        <v>63.9</v>
      </c>
      <c r="I98" s="31"/>
    </row>
    <row r="99" spans="1:9" ht="15.75" x14ac:dyDescent="0.25">
      <c r="A99" s="77" t="s">
        <v>169</v>
      </c>
      <c r="B99" s="78"/>
      <c r="C99" s="78"/>
      <c r="D99" s="78"/>
      <c r="E99" s="78"/>
      <c r="F99" s="78"/>
      <c r="G99" s="78"/>
      <c r="H99" s="78"/>
      <c r="I99" s="79"/>
    </row>
    <row r="100" spans="1:9" ht="31.5" x14ac:dyDescent="0.25">
      <c r="A100" s="36">
        <v>60</v>
      </c>
      <c r="B100" s="71" t="s">
        <v>171</v>
      </c>
      <c r="C100" s="71"/>
      <c r="D100" s="71"/>
      <c r="E100" s="8" t="s">
        <v>172</v>
      </c>
      <c r="F100" s="27"/>
      <c r="G100" s="27"/>
      <c r="H100" s="27">
        <v>74.7</v>
      </c>
      <c r="I100" s="33"/>
    </row>
    <row r="101" spans="1:9" ht="47.25" x14ac:dyDescent="0.25">
      <c r="A101" s="35">
        <v>61</v>
      </c>
      <c r="B101" s="80" t="s">
        <v>101</v>
      </c>
      <c r="C101" s="80"/>
      <c r="D101" s="80"/>
      <c r="E101" s="8" t="s">
        <v>102</v>
      </c>
      <c r="F101" s="27">
        <v>54.6</v>
      </c>
      <c r="G101" s="27"/>
      <c r="H101" s="27"/>
      <c r="I101" s="30"/>
    </row>
    <row r="102" spans="1:9" ht="15.75" x14ac:dyDescent="0.25">
      <c r="A102" s="75" t="s">
        <v>2</v>
      </c>
      <c r="B102" s="76"/>
      <c r="C102" s="76"/>
      <c r="D102" s="76"/>
      <c r="E102" s="76"/>
      <c r="F102" s="28">
        <f>SUM(F101:F101)</f>
        <v>54.6</v>
      </c>
      <c r="G102" s="28"/>
      <c r="H102" s="28">
        <f>H100</f>
        <v>74.7</v>
      </c>
      <c r="I102" s="31"/>
    </row>
    <row r="103" spans="1:9" ht="15.75" x14ac:dyDescent="0.25">
      <c r="A103" s="77" t="s">
        <v>170</v>
      </c>
      <c r="B103" s="78"/>
      <c r="C103" s="78"/>
      <c r="D103" s="78"/>
      <c r="E103" s="78"/>
      <c r="F103" s="78"/>
      <c r="G103" s="78"/>
      <c r="H103" s="78"/>
      <c r="I103" s="79"/>
    </row>
    <row r="104" spans="1:9" ht="31.5" x14ac:dyDescent="0.25">
      <c r="A104" s="35">
        <v>62</v>
      </c>
      <c r="B104" s="71" t="s">
        <v>79</v>
      </c>
      <c r="C104" s="71"/>
      <c r="D104" s="71"/>
      <c r="E104" s="7" t="s">
        <v>80</v>
      </c>
      <c r="F104" s="17"/>
      <c r="G104" s="17"/>
      <c r="H104" s="27">
        <v>126.5</v>
      </c>
      <c r="I104" s="30">
        <v>126.5</v>
      </c>
    </row>
    <row r="105" spans="1:9" ht="15.75" x14ac:dyDescent="0.25">
      <c r="A105" s="75" t="s">
        <v>2</v>
      </c>
      <c r="B105" s="76"/>
      <c r="C105" s="76"/>
      <c r="D105" s="76"/>
      <c r="E105" s="76"/>
      <c r="F105" s="19"/>
      <c r="G105" s="19"/>
      <c r="H105" s="28">
        <f>H104</f>
        <v>126.5</v>
      </c>
      <c r="I105" s="31">
        <f t="shared" ref="I105" si="6">SUM(I104:I104)</f>
        <v>126.5</v>
      </c>
    </row>
    <row r="106" spans="1:9" ht="15.75" x14ac:dyDescent="0.25">
      <c r="A106" s="77" t="s">
        <v>120</v>
      </c>
      <c r="B106" s="78"/>
      <c r="C106" s="78"/>
      <c r="D106" s="78"/>
      <c r="E106" s="78"/>
      <c r="F106" s="78"/>
      <c r="G106" s="78"/>
      <c r="H106" s="78"/>
      <c r="I106" s="79"/>
    </row>
    <row r="107" spans="1:9" ht="31.5" x14ac:dyDescent="0.25">
      <c r="A107" s="35">
        <v>63</v>
      </c>
      <c r="B107" s="71" t="s">
        <v>81</v>
      </c>
      <c r="C107" s="71"/>
      <c r="D107" s="71"/>
      <c r="E107" s="7" t="s">
        <v>82</v>
      </c>
      <c r="F107" s="27">
        <v>64.3</v>
      </c>
      <c r="G107" s="17"/>
      <c r="H107" s="17"/>
      <c r="I107" s="18"/>
    </row>
    <row r="108" spans="1:9" ht="15.75" x14ac:dyDescent="0.25">
      <c r="A108" s="57" t="s">
        <v>2</v>
      </c>
      <c r="B108" s="58"/>
      <c r="C108" s="58"/>
      <c r="D108" s="58"/>
      <c r="E108" s="58"/>
      <c r="F108" s="28">
        <f t="shared" ref="F108" si="7">SUM(F107:F107)</f>
        <v>64.3</v>
      </c>
      <c r="G108" s="19"/>
      <c r="H108" s="19"/>
      <c r="I108" s="20"/>
    </row>
    <row r="109" spans="1:9" ht="15.75" x14ac:dyDescent="0.25">
      <c r="A109" s="59" t="s">
        <v>121</v>
      </c>
      <c r="B109" s="60"/>
      <c r="C109" s="60"/>
      <c r="D109" s="60"/>
      <c r="E109" s="60"/>
      <c r="F109" s="60"/>
      <c r="G109" s="60"/>
      <c r="H109" s="60"/>
      <c r="I109" s="61"/>
    </row>
    <row r="110" spans="1:9" ht="47.25" x14ac:dyDescent="0.25">
      <c r="A110" s="35">
        <v>64</v>
      </c>
      <c r="B110" s="71" t="s">
        <v>83</v>
      </c>
      <c r="C110" s="71"/>
      <c r="D110" s="71"/>
      <c r="E110" s="7" t="s">
        <v>84</v>
      </c>
      <c r="F110" s="27">
        <v>223.9</v>
      </c>
      <c r="G110" s="27"/>
      <c r="H110" s="27"/>
      <c r="I110" s="30"/>
    </row>
    <row r="111" spans="1:9" ht="15.75" x14ac:dyDescent="0.25">
      <c r="A111" s="35">
        <v>65</v>
      </c>
      <c r="B111" s="71" t="s">
        <v>173</v>
      </c>
      <c r="C111" s="71"/>
      <c r="D111" s="71"/>
      <c r="E111" s="7" t="s">
        <v>174</v>
      </c>
      <c r="F111" s="27"/>
      <c r="G111" s="27"/>
      <c r="H111" s="27">
        <v>45.6</v>
      </c>
      <c r="I111" s="30"/>
    </row>
    <row r="112" spans="1:9" ht="15.75" x14ac:dyDescent="0.25">
      <c r="A112" s="75" t="s">
        <v>2</v>
      </c>
      <c r="B112" s="76"/>
      <c r="C112" s="76"/>
      <c r="D112" s="76"/>
      <c r="E112" s="76"/>
      <c r="F112" s="28">
        <f>SUM(F110:F110)</f>
        <v>223.9</v>
      </c>
      <c r="G112" s="28"/>
      <c r="H112" s="28">
        <f>H111</f>
        <v>45.6</v>
      </c>
      <c r="I112" s="31"/>
    </row>
    <row r="113" spans="1:9" ht="15.75" x14ac:dyDescent="0.25">
      <c r="A113" s="77" t="s">
        <v>122</v>
      </c>
      <c r="B113" s="78"/>
      <c r="C113" s="78"/>
      <c r="D113" s="78"/>
      <c r="E113" s="78"/>
      <c r="F113" s="78"/>
      <c r="G113" s="78"/>
      <c r="H113" s="78"/>
      <c r="I113" s="79"/>
    </row>
    <row r="114" spans="1:9" ht="31.5" x14ac:dyDescent="0.25">
      <c r="A114" s="35">
        <v>66</v>
      </c>
      <c r="B114" s="71" t="s">
        <v>85</v>
      </c>
      <c r="C114" s="71"/>
      <c r="D114" s="71"/>
      <c r="E114" s="7" t="s">
        <v>86</v>
      </c>
      <c r="F114" s="27">
        <v>53.7</v>
      </c>
      <c r="G114" s="27"/>
      <c r="H114" s="27"/>
      <c r="I114" s="18"/>
    </row>
    <row r="115" spans="1:9" ht="31.5" x14ac:dyDescent="0.25">
      <c r="A115" s="35">
        <v>67</v>
      </c>
      <c r="B115" s="63" t="s">
        <v>180</v>
      </c>
      <c r="C115" s="63"/>
      <c r="D115" s="63"/>
      <c r="E115" s="10" t="s">
        <v>181</v>
      </c>
      <c r="F115" s="27"/>
      <c r="G115" s="27"/>
      <c r="H115" s="27">
        <v>139.4</v>
      </c>
      <c r="I115" s="18"/>
    </row>
    <row r="116" spans="1:9" ht="15.75" x14ac:dyDescent="0.25">
      <c r="A116" s="69" t="s">
        <v>2</v>
      </c>
      <c r="B116" s="70"/>
      <c r="C116" s="70"/>
      <c r="D116" s="70"/>
      <c r="E116" s="70"/>
      <c r="F116" s="28">
        <f>SUM(F114:F114)</f>
        <v>53.7</v>
      </c>
      <c r="G116" s="28"/>
      <c r="H116" s="28">
        <f>H115</f>
        <v>139.4</v>
      </c>
      <c r="I116" s="20"/>
    </row>
    <row r="117" spans="1:9" ht="15.75" x14ac:dyDescent="0.25">
      <c r="A117" s="64" t="s">
        <v>123</v>
      </c>
      <c r="B117" s="65"/>
      <c r="C117" s="65"/>
      <c r="D117" s="65"/>
      <c r="E117" s="65"/>
      <c r="F117" s="65"/>
      <c r="G117" s="65"/>
      <c r="H117" s="65"/>
      <c r="I117" s="66"/>
    </row>
    <row r="118" spans="1:9" ht="31.5" x14ac:dyDescent="0.25">
      <c r="A118" s="9">
        <v>68</v>
      </c>
      <c r="B118" s="63" t="s">
        <v>87</v>
      </c>
      <c r="C118" s="63"/>
      <c r="D118" s="63"/>
      <c r="E118" s="10" t="s">
        <v>88</v>
      </c>
      <c r="F118" s="27">
        <v>85.3</v>
      </c>
      <c r="G118" s="17"/>
      <c r="H118" s="17"/>
      <c r="I118" s="18"/>
    </row>
    <row r="119" spans="1:9" ht="30.75" customHeight="1" x14ac:dyDescent="0.25">
      <c r="A119" s="9">
        <v>69</v>
      </c>
      <c r="B119" s="63" t="s">
        <v>89</v>
      </c>
      <c r="C119" s="63"/>
      <c r="D119" s="63"/>
      <c r="E119" s="10" t="s">
        <v>90</v>
      </c>
      <c r="F119" s="27">
        <v>82.3</v>
      </c>
      <c r="G119" s="17"/>
      <c r="H119" s="17"/>
      <c r="I119" s="18"/>
    </row>
    <row r="120" spans="1:9" ht="15.75" x14ac:dyDescent="0.25">
      <c r="A120" s="69" t="s">
        <v>2</v>
      </c>
      <c r="B120" s="70"/>
      <c r="C120" s="70"/>
      <c r="D120" s="70"/>
      <c r="E120" s="70"/>
      <c r="F120" s="28">
        <f>SUM(F118:F119)</f>
        <v>167.6</v>
      </c>
      <c r="G120" s="19"/>
      <c r="H120" s="19"/>
      <c r="I120" s="20"/>
    </row>
    <row r="121" spans="1:9" ht="15.75" x14ac:dyDescent="0.25">
      <c r="A121" s="64" t="s">
        <v>175</v>
      </c>
      <c r="B121" s="65"/>
      <c r="C121" s="65"/>
      <c r="D121" s="65"/>
      <c r="E121" s="65"/>
      <c r="F121" s="65"/>
      <c r="G121" s="65"/>
      <c r="H121" s="65"/>
      <c r="I121" s="66"/>
    </row>
    <row r="122" spans="1:9" ht="15.75" x14ac:dyDescent="0.25">
      <c r="A122" s="37">
        <v>70</v>
      </c>
      <c r="B122" s="63" t="s">
        <v>176</v>
      </c>
      <c r="C122" s="63"/>
      <c r="D122" s="63"/>
      <c r="E122" s="10" t="s">
        <v>177</v>
      </c>
      <c r="F122" s="17"/>
      <c r="G122" s="17"/>
      <c r="H122" s="27">
        <v>19.100000000000001</v>
      </c>
      <c r="I122" s="20"/>
    </row>
    <row r="123" spans="1:9" ht="15.75" x14ac:dyDescent="0.25">
      <c r="A123" s="67" t="s">
        <v>4</v>
      </c>
      <c r="B123" s="68"/>
      <c r="C123" s="68"/>
      <c r="D123" s="68"/>
      <c r="E123" s="24"/>
      <c r="F123" s="19"/>
      <c r="G123" s="19"/>
      <c r="H123" s="28">
        <f>H122</f>
        <v>19.100000000000001</v>
      </c>
      <c r="I123" s="20"/>
    </row>
    <row r="124" spans="1:9" ht="15.75" x14ac:dyDescent="0.25">
      <c r="A124" s="64" t="s">
        <v>124</v>
      </c>
      <c r="B124" s="65"/>
      <c r="C124" s="65"/>
      <c r="D124" s="65"/>
      <c r="E124" s="65"/>
      <c r="F124" s="65"/>
      <c r="G124" s="65"/>
      <c r="H124" s="65"/>
      <c r="I124" s="66"/>
    </row>
    <row r="125" spans="1:9" ht="15.75" x14ac:dyDescent="0.25">
      <c r="A125" s="35">
        <v>71</v>
      </c>
      <c r="B125" s="50" t="s">
        <v>91</v>
      </c>
      <c r="C125" s="50"/>
      <c r="D125" s="50"/>
      <c r="E125" s="32" t="s">
        <v>92</v>
      </c>
      <c r="F125" s="27">
        <v>47.5</v>
      </c>
      <c r="G125" s="27"/>
      <c r="H125" s="27"/>
      <c r="I125" s="30"/>
    </row>
    <row r="126" spans="1:9" ht="31.5" x14ac:dyDescent="0.25">
      <c r="A126" s="35">
        <v>72</v>
      </c>
      <c r="B126" s="56" t="s">
        <v>187</v>
      </c>
      <c r="C126" s="56"/>
      <c r="D126" s="56"/>
      <c r="E126" s="25" t="s">
        <v>188</v>
      </c>
      <c r="F126" s="27"/>
      <c r="G126" s="27"/>
      <c r="H126" s="27"/>
      <c r="I126" s="30">
        <v>507.5</v>
      </c>
    </row>
    <row r="127" spans="1:9" ht="15.75" x14ac:dyDescent="0.25">
      <c r="A127" s="51" t="s">
        <v>2</v>
      </c>
      <c r="B127" s="52"/>
      <c r="C127" s="52"/>
      <c r="D127" s="52"/>
      <c r="E127" s="52"/>
      <c r="F127" s="28">
        <f>SUM(F125)</f>
        <v>47.5</v>
      </c>
      <c r="G127" s="28"/>
      <c r="H127" s="28"/>
      <c r="I127" s="31">
        <f>I126</f>
        <v>507.5</v>
      </c>
    </row>
    <row r="128" spans="1:9" ht="15.75" x14ac:dyDescent="0.25">
      <c r="A128" s="53" t="s">
        <v>125</v>
      </c>
      <c r="B128" s="54"/>
      <c r="C128" s="54"/>
      <c r="D128" s="54"/>
      <c r="E128" s="54"/>
      <c r="F128" s="54"/>
      <c r="G128" s="54"/>
      <c r="H128" s="54"/>
      <c r="I128" s="55"/>
    </row>
    <row r="129" spans="1:14" ht="47.25" x14ac:dyDescent="0.25">
      <c r="A129" s="35">
        <v>73</v>
      </c>
      <c r="B129" s="83" t="s">
        <v>93</v>
      </c>
      <c r="C129" s="83"/>
      <c r="D129" s="83"/>
      <c r="E129" s="38" t="s">
        <v>94</v>
      </c>
      <c r="F129" s="39">
        <v>165.5</v>
      </c>
      <c r="G129" s="39"/>
      <c r="H129" s="39"/>
      <c r="I129" s="40"/>
    </row>
    <row r="130" spans="1:14" ht="15.75" x14ac:dyDescent="0.25">
      <c r="A130" s="81" t="s">
        <v>2</v>
      </c>
      <c r="B130" s="82"/>
      <c r="C130" s="82"/>
      <c r="D130" s="82"/>
      <c r="E130" s="82"/>
      <c r="F130" s="41">
        <f>SUM(F129)</f>
        <v>165.5</v>
      </c>
      <c r="G130" s="41"/>
      <c r="H130" s="41"/>
      <c r="I130" s="42"/>
    </row>
    <row r="131" spans="1:14" ht="15.75" x14ac:dyDescent="0.25">
      <c r="A131" s="87" t="s">
        <v>126</v>
      </c>
      <c r="B131" s="88"/>
      <c r="C131" s="88"/>
      <c r="D131" s="88"/>
      <c r="E131" s="88"/>
      <c r="F131" s="88"/>
      <c r="G131" s="88"/>
      <c r="H131" s="88"/>
      <c r="I131" s="89"/>
    </row>
    <row r="132" spans="1:14" ht="31.5" x14ac:dyDescent="0.25">
      <c r="A132" s="35">
        <v>74</v>
      </c>
      <c r="B132" s="83" t="s">
        <v>95</v>
      </c>
      <c r="C132" s="83"/>
      <c r="D132" s="83"/>
      <c r="E132" s="38" t="s">
        <v>96</v>
      </c>
      <c r="F132" s="39">
        <v>78.400000000000006</v>
      </c>
      <c r="G132" s="39"/>
      <c r="H132" s="39"/>
      <c r="I132" s="40"/>
    </row>
    <row r="133" spans="1:14" ht="15.75" x14ac:dyDescent="0.25">
      <c r="A133" s="81" t="s">
        <v>2</v>
      </c>
      <c r="B133" s="82"/>
      <c r="C133" s="82"/>
      <c r="D133" s="82"/>
      <c r="E133" s="82"/>
      <c r="F133" s="41">
        <f>SUM(F132)</f>
        <v>78.400000000000006</v>
      </c>
      <c r="G133" s="41"/>
      <c r="H133" s="41"/>
      <c r="I133" s="42"/>
    </row>
    <row r="134" spans="1:14" ht="15.75" x14ac:dyDescent="0.25">
      <c r="A134" s="87" t="s">
        <v>182</v>
      </c>
      <c r="B134" s="88"/>
      <c r="C134" s="88"/>
      <c r="D134" s="88"/>
      <c r="E134" s="88"/>
      <c r="F134" s="88"/>
      <c r="G134" s="88"/>
      <c r="H134" s="88"/>
      <c r="I134" s="89"/>
    </row>
    <row r="135" spans="1:14" ht="15.75" x14ac:dyDescent="0.25">
      <c r="A135" s="43">
        <v>75</v>
      </c>
      <c r="B135" s="83" t="s">
        <v>183</v>
      </c>
      <c r="C135" s="83"/>
      <c r="D135" s="83"/>
      <c r="E135" s="38" t="s">
        <v>184</v>
      </c>
      <c r="F135" s="39"/>
      <c r="G135" s="39"/>
      <c r="H135" s="39">
        <v>100.4</v>
      </c>
      <c r="I135" s="42"/>
    </row>
    <row r="136" spans="1:14" ht="15.75" x14ac:dyDescent="0.25">
      <c r="A136" s="90" t="s">
        <v>4</v>
      </c>
      <c r="B136" s="91"/>
      <c r="C136" s="91"/>
      <c r="D136" s="91"/>
      <c r="E136" s="44"/>
      <c r="F136" s="41"/>
      <c r="G136" s="41"/>
      <c r="H136" s="41">
        <f>H135</f>
        <v>100.4</v>
      </c>
      <c r="I136" s="42"/>
    </row>
    <row r="137" spans="1:14" ht="15.75" x14ac:dyDescent="0.25">
      <c r="A137" s="87" t="s">
        <v>127</v>
      </c>
      <c r="B137" s="88"/>
      <c r="C137" s="88"/>
      <c r="D137" s="88"/>
      <c r="E137" s="88"/>
      <c r="F137" s="88"/>
      <c r="G137" s="88"/>
      <c r="H137" s="88"/>
      <c r="I137" s="89"/>
    </row>
    <row r="138" spans="1:14" ht="15.75" x14ac:dyDescent="0.25">
      <c r="A138" s="35">
        <v>76</v>
      </c>
      <c r="B138" s="83" t="s">
        <v>97</v>
      </c>
      <c r="C138" s="83"/>
      <c r="D138" s="83"/>
      <c r="E138" s="38" t="s">
        <v>98</v>
      </c>
      <c r="F138" s="39">
        <v>31.3</v>
      </c>
      <c r="G138" s="39"/>
      <c r="H138" s="39"/>
      <c r="I138" s="40"/>
    </row>
    <row r="139" spans="1:14" ht="31.5" x14ac:dyDescent="0.25">
      <c r="A139" s="35">
        <v>77</v>
      </c>
      <c r="B139" s="83" t="s">
        <v>178</v>
      </c>
      <c r="C139" s="83"/>
      <c r="D139" s="83"/>
      <c r="E139" s="38" t="s">
        <v>179</v>
      </c>
      <c r="F139" s="39"/>
      <c r="G139" s="39"/>
      <c r="H139" s="39">
        <v>218</v>
      </c>
      <c r="I139" s="40"/>
    </row>
    <row r="140" spans="1:14" ht="15.75" x14ac:dyDescent="0.25">
      <c r="A140" s="51" t="s">
        <v>2</v>
      </c>
      <c r="B140" s="52"/>
      <c r="C140" s="52"/>
      <c r="D140" s="52"/>
      <c r="E140" s="52"/>
      <c r="F140" s="28">
        <f>SUM(F138:F138)</f>
        <v>31.3</v>
      </c>
      <c r="G140" s="28"/>
      <c r="H140" s="28">
        <f>H139</f>
        <v>218</v>
      </c>
      <c r="I140" s="31"/>
      <c r="J140" s="4"/>
      <c r="K140" s="4"/>
      <c r="L140" s="4"/>
      <c r="M140" s="4"/>
      <c r="N140" s="4"/>
    </row>
    <row r="141" spans="1:14" ht="16.5" thickBot="1" x14ac:dyDescent="0.3">
      <c r="A141" s="84" t="s">
        <v>99</v>
      </c>
      <c r="B141" s="85"/>
      <c r="C141" s="85"/>
      <c r="D141" s="85"/>
      <c r="E141" s="85"/>
      <c r="F141" s="45">
        <f>F12+F16+F27+F35+F40+F45+F51+F59+F65+F70+F76+F91+F83+F98+F102+F108+F112+F105+F116+F120+F127+F130+F133+F140+F29</f>
        <v>5983.8</v>
      </c>
      <c r="G141" s="45"/>
      <c r="H141" s="45">
        <f>H12+H16+H27+H35+H40+H45+H51+H59+H65+H70+H76+H91+H83+H98+H102+H108+H112+H105+H116+H120+H127+H130+H133+H140+H29+H136+H123</f>
        <v>4501.5999999999995</v>
      </c>
      <c r="I141" s="46">
        <f>I12+I16+I27+I35+I40+I45+I51+I59+I65+I70+I76+I91+I83+I98+I102+I108+I112+I105+I116+I120+I127+I130+I133+I140+I30+I62</f>
        <v>3200.1</v>
      </c>
    </row>
    <row r="142" spans="1:14" x14ac:dyDescent="0.25">
      <c r="F142" s="22"/>
      <c r="G142" s="22"/>
      <c r="H142" s="22"/>
      <c r="I142" s="22"/>
    </row>
    <row r="143" spans="1:14" ht="18.75" x14ac:dyDescent="0.25">
      <c r="B143" s="86"/>
      <c r="C143" s="86"/>
      <c r="D143" s="86"/>
      <c r="E143" s="86"/>
      <c r="F143" s="86"/>
      <c r="G143" s="86"/>
      <c r="H143" s="86"/>
      <c r="I143" s="86"/>
    </row>
  </sheetData>
  <mergeCells count="145">
    <mergeCell ref="B14:D14"/>
    <mergeCell ref="A13:I13"/>
    <mergeCell ref="A12:E12"/>
    <mergeCell ref="I5:I6"/>
    <mergeCell ref="G1:I1"/>
    <mergeCell ref="B11:D11"/>
    <mergeCell ref="A8:I8"/>
    <mergeCell ref="A3:I3"/>
    <mergeCell ref="A5:A6"/>
    <mergeCell ref="B5:D6"/>
    <mergeCell ref="E5:E6"/>
    <mergeCell ref="F5:G5"/>
    <mergeCell ref="B7:D7"/>
    <mergeCell ref="G2:I2"/>
    <mergeCell ref="B9:D9"/>
    <mergeCell ref="B10:D10"/>
    <mergeCell ref="H5:H6"/>
    <mergeCell ref="B15:D15"/>
    <mergeCell ref="A16:E16"/>
    <mergeCell ref="A27:E27"/>
    <mergeCell ref="A31:I31"/>
    <mergeCell ref="B24:D24"/>
    <mergeCell ref="B25:D25"/>
    <mergeCell ref="B26:D26"/>
    <mergeCell ref="B29:D29"/>
    <mergeCell ref="A28:I28"/>
    <mergeCell ref="A30:D30"/>
    <mergeCell ref="B20:D20"/>
    <mergeCell ref="B21:D21"/>
    <mergeCell ref="B22:D22"/>
    <mergeCell ref="B23:D23"/>
    <mergeCell ref="A40:E40"/>
    <mergeCell ref="A41:I41"/>
    <mergeCell ref="B34:D34"/>
    <mergeCell ref="A35:E35"/>
    <mergeCell ref="A36:I36"/>
    <mergeCell ref="B37:D37"/>
    <mergeCell ref="B38:D38"/>
    <mergeCell ref="A17:I17"/>
    <mergeCell ref="B18:D18"/>
    <mergeCell ref="B19:D19"/>
    <mergeCell ref="B32:D32"/>
    <mergeCell ref="B33:D33"/>
    <mergeCell ref="B39:D39"/>
    <mergeCell ref="B42:D42"/>
    <mergeCell ref="B44:D44"/>
    <mergeCell ref="A45:E45"/>
    <mergeCell ref="A46:I46"/>
    <mergeCell ref="B58:D58"/>
    <mergeCell ref="A59:E59"/>
    <mergeCell ref="A63:I63"/>
    <mergeCell ref="B43:D43"/>
    <mergeCell ref="B49:D49"/>
    <mergeCell ref="B55:D55"/>
    <mergeCell ref="B56:D56"/>
    <mergeCell ref="B57:D57"/>
    <mergeCell ref="B54:D54"/>
    <mergeCell ref="B50:D50"/>
    <mergeCell ref="A51:E51"/>
    <mergeCell ref="A140:E140"/>
    <mergeCell ref="A141:E141"/>
    <mergeCell ref="B143:I143"/>
    <mergeCell ref="A131:I131"/>
    <mergeCell ref="B132:D132"/>
    <mergeCell ref="A133:E133"/>
    <mergeCell ref="A137:I137"/>
    <mergeCell ref="B139:D139"/>
    <mergeCell ref="A134:I134"/>
    <mergeCell ref="B135:D135"/>
    <mergeCell ref="A136:D136"/>
    <mergeCell ref="A130:E130"/>
    <mergeCell ref="A124:I124"/>
    <mergeCell ref="B125:D125"/>
    <mergeCell ref="A127:E127"/>
    <mergeCell ref="A128:I128"/>
    <mergeCell ref="B138:D138"/>
    <mergeCell ref="B129:D129"/>
    <mergeCell ref="B126:D126"/>
    <mergeCell ref="A102:E102"/>
    <mergeCell ref="A117:I117"/>
    <mergeCell ref="B96:D96"/>
    <mergeCell ref="A98:E98"/>
    <mergeCell ref="B90:D90"/>
    <mergeCell ref="A91:E91"/>
    <mergeCell ref="A92:I92"/>
    <mergeCell ref="B93:D93"/>
    <mergeCell ref="B94:D94"/>
    <mergeCell ref="B107:D107"/>
    <mergeCell ref="A108:E108"/>
    <mergeCell ref="A112:E112"/>
    <mergeCell ref="A113:I113"/>
    <mergeCell ref="A109:I109"/>
    <mergeCell ref="B104:D104"/>
    <mergeCell ref="A105:E105"/>
    <mergeCell ref="A106:I106"/>
    <mergeCell ref="A103:I103"/>
    <mergeCell ref="A99:I99"/>
    <mergeCell ref="B95:D95"/>
    <mergeCell ref="B101:D101"/>
    <mergeCell ref="A52:I52"/>
    <mergeCell ref="B53:D53"/>
    <mergeCell ref="B47:D47"/>
    <mergeCell ref="B48:D48"/>
    <mergeCell ref="B122:D122"/>
    <mergeCell ref="A121:I121"/>
    <mergeCell ref="A123:D123"/>
    <mergeCell ref="B115:D115"/>
    <mergeCell ref="B118:D118"/>
    <mergeCell ref="B119:D119"/>
    <mergeCell ref="A120:E120"/>
    <mergeCell ref="B114:D114"/>
    <mergeCell ref="A116:E116"/>
    <mergeCell ref="A60:I60"/>
    <mergeCell ref="B61:D61"/>
    <mergeCell ref="A62:E62"/>
    <mergeCell ref="B79:D79"/>
    <mergeCell ref="B80:D80"/>
    <mergeCell ref="B81:D81"/>
    <mergeCell ref="B97:D97"/>
    <mergeCell ref="B100:D100"/>
    <mergeCell ref="B111:D111"/>
    <mergeCell ref="B110:D110"/>
    <mergeCell ref="B67:D67"/>
    <mergeCell ref="B68:D68"/>
    <mergeCell ref="B64:D64"/>
    <mergeCell ref="A65:E65"/>
    <mergeCell ref="A66:I66"/>
    <mergeCell ref="B87:D87"/>
    <mergeCell ref="B88:D88"/>
    <mergeCell ref="B89:D89"/>
    <mergeCell ref="A83:E83"/>
    <mergeCell ref="A84:I84"/>
    <mergeCell ref="B85:D85"/>
    <mergeCell ref="B82:D82"/>
    <mergeCell ref="B78:D78"/>
    <mergeCell ref="B86:D86"/>
    <mergeCell ref="B73:D73"/>
    <mergeCell ref="B75:D75"/>
    <mergeCell ref="A76:E76"/>
    <mergeCell ref="A77:I77"/>
    <mergeCell ref="B69:D69"/>
    <mergeCell ref="A70:E70"/>
    <mergeCell ref="A71:I71"/>
    <mergeCell ref="B72:D72"/>
    <mergeCell ref="B74:D74"/>
  </mergeCells>
  <pageMargins left="0.27559055118110237" right="0.27559055118110237" top="0.98425196850393704" bottom="0.47244094488188981" header="0.31496062992125984" footer="0.31496062992125984"/>
  <pageSetup scale="70" fitToHeight="0" orientation="portrait" r:id="rId1"/>
  <headerFooter>
    <oddFooter>&amp;R&amp;P</oddFooter>
  </headerFooter>
  <rowBreaks count="3" manualBreakCount="3">
    <brk id="32" max="8" man="1"/>
    <brk id="68" max="8" man="1"/>
    <brk id="10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Tabelul 17</vt:lpstr>
      <vt:lpstr>'Tabelul 17'!Заголовки_для_печати</vt:lpstr>
      <vt:lpstr>'Tabelul 17'!Область_печати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Voinesco Diana</dc:creator>
  <cp:lastModifiedBy>Russu, Cristina</cp:lastModifiedBy>
  <cp:lastPrinted>2024-11-25T18:56:54Z</cp:lastPrinted>
  <dcterms:created xsi:type="dcterms:W3CDTF">2020-11-26T08:44:10Z</dcterms:created>
  <dcterms:modified xsi:type="dcterms:W3CDTF">2024-11-25T18:56:57Z</dcterms:modified>
</cp:coreProperties>
</file>